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 defaultThemeVersion="124226"/>
  <bookViews>
    <workbookView xWindow="-120" yWindow="-120" windowWidth="29040" windowHeight="15840" tabRatio="816" activeTab="2"/>
  </bookViews>
  <sheets>
    <sheet name="TT" sheetId="103" r:id="rId1"/>
    <sheet name="04" sheetId="93" r:id="rId2"/>
    <sheet name="05" sheetId="94" r:id="rId3"/>
    <sheet name="07" sheetId="97" r:id="rId4"/>
    <sheet name="PLViecChuaDieuKien" sheetId="122" r:id="rId5"/>
    <sheet name="PLTienChuaDieuKien" sheetId="126" r:id="rId6"/>
  </sheets>
  <definedNames>
    <definedName name="_xlnm.Print_Area" localSheetId="1">'04'!$A$1:$T$131</definedName>
    <definedName name="_xlnm.Print_Area" localSheetId="2">'05'!$A$1:$U$130</definedName>
    <definedName name="_xlnm.Print_Area" localSheetId="3">'07'!$A$1:$I$43</definedName>
    <definedName name="_xlnm.Print_Area" localSheetId="0">TT!$A$1:$C$8</definedName>
    <definedName name="_xlnm.Print_Titles" localSheetId="5">PLTienChuaDieuKien!$4:$5</definedName>
    <definedName name="_xlnm.Print_Titles" localSheetId="4">PLViecChuaDieuKien!$4:$5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" i="97" l="1"/>
  <c r="L15" i="97"/>
  <c r="L16" i="97"/>
  <c r="L17" i="97"/>
  <c r="L18" i="97"/>
  <c r="L19" i="97"/>
  <c r="L20" i="97"/>
  <c r="L21" i="97"/>
  <c r="L22" i="97"/>
  <c r="L23" i="97"/>
  <c r="L24" i="97"/>
  <c r="L25" i="97"/>
  <c r="L26" i="97"/>
  <c r="L27" i="97"/>
  <c r="L28" i="97"/>
  <c r="L29" i="97"/>
  <c r="L30" i="97"/>
  <c r="L31" i="97"/>
  <c r="L32" i="97"/>
  <c r="L33" i="97"/>
  <c r="L34" i="97"/>
  <c r="L35" i="97"/>
  <c r="L36" i="97"/>
  <c r="K14" i="97"/>
  <c r="K15" i="97"/>
  <c r="K16" i="97"/>
  <c r="K17" i="97"/>
  <c r="K18" i="97"/>
  <c r="K19" i="97"/>
  <c r="K20" i="97"/>
  <c r="K21" i="97"/>
  <c r="K22" i="97"/>
  <c r="K23" i="97"/>
  <c r="K24" i="97"/>
  <c r="K25" i="97"/>
  <c r="K26" i="97"/>
  <c r="K27" i="97"/>
  <c r="K28" i="97"/>
  <c r="K29" i="97"/>
  <c r="K30" i="97"/>
  <c r="K31" i="97"/>
  <c r="K32" i="97"/>
  <c r="K33" i="97"/>
  <c r="K34" i="97"/>
  <c r="K35" i="97"/>
  <c r="J34" i="97"/>
  <c r="J35" i="97"/>
  <c r="J14" i="97"/>
  <c r="J15" i="97"/>
  <c r="J16" i="97"/>
  <c r="J17" i="97"/>
  <c r="J18" i="97"/>
  <c r="J19" i="97"/>
  <c r="J20" i="97"/>
  <c r="J21" i="97"/>
  <c r="J22" i="97"/>
  <c r="J23" i="97"/>
  <c r="J24" i="97"/>
  <c r="J25" i="97"/>
  <c r="J26" i="97"/>
  <c r="J27" i="97"/>
  <c r="J28" i="97"/>
  <c r="J29" i="97"/>
  <c r="J30" i="97"/>
  <c r="J31" i="97"/>
  <c r="J32" i="97"/>
  <c r="J33" i="97"/>
  <c r="G11" i="97"/>
  <c r="H11" i="97"/>
  <c r="I11" i="97"/>
  <c r="K11" i="97"/>
  <c r="D11" i="97"/>
  <c r="E11" i="97"/>
  <c r="E9" i="97"/>
  <c r="F11" i="97"/>
  <c r="H9" i="97"/>
  <c r="C11" i="97"/>
  <c r="I9" i="97"/>
  <c r="C9" i="97"/>
  <c r="F9" i="97"/>
  <c r="G10" i="97"/>
  <c r="K10" i="97"/>
  <c r="K12" i="97"/>
  <c r="K13" i="97"/>
  <c r="K36" i="97"/>
  <c r="K37" i="97"/>
  <c r="D10" i="97"/>
  <c r="L10" i="97"/>
  <c r="J10" i="97"/>
  <c r="J36" i="97"/>
  <c r="L13" i="97"/>
  <c r="J13" i="97"/>
  <c r="L12" i="97"/>
  <c r="J12" i="97"/>
  <c r="L37" i="97"/>
  <c r="J37" i="97"/>
  <c r="F43" i="97"/>
  <c r="F39" i="97"/>
  <c r="F38" i="97"/>
  <c r="B43" i="97"/>
  <c r="B38" i="97"/>
  <c r="G1" i="97"/>
  <c r="J11" i="97"/>
  <c r="D9" i="97"/>
  <c r="J9" i="97"/>
  <c r="G9" i="97"/>
  <c r="K9" i="97"/>
  <c r="L11" i="97"/>
  <c r="L9" i="97"/>
</calcChain>
</file>

<file path=xl/sharedStrings.xml><?xml version="1.0" encoding="utf-8"?>
<sst xmlns="http://schemas.openxmlformats.org/spreadsheetml/2006/main" count="676" uniqueCount="341">
  <si>
    <t>I</t>
  </si>
  <si>
    <t>II</t>
  </si>
  <si>
    <t xml:space="preserve"> </t>
  </si>
  <si>
    <t>A</t>
  </si>
  <si>
    <t>Chia ra:</t>
  </si>
  <si>
    <t>Các Chi cục THADS</t>
  </si>
  <si>
    <t>Tổng số</t>
  </si>
  <si>
    <t>Tổng số</t>
  </si>
  <si>
    <t>1</t>
  </si>
  <si>
    <t>2</t>
  </si>
  <si>
    <t>1.2</t>
  </si>
  <si>
    <t>2.1</t>
  </si>
  <si>
    <t>2.2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</si>
  <si>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</si>
  <si>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</si>
  <si>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</si>
  <si>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</si>
  <si>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</si>
  <si>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</si>
  <si>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</si>
  <si>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</si>
  <si>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</si>
  <si>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Dân sự</t>
  </si>
  <si>
    <t>Hôn nhân và gia đình</t>
  </si>
  <si>
    <t>Kinh doanh, thương mại</t>
  </si>
  <si>
    <t>Lao động</t>
  </si>
  <si>
    <t>Phá sản</t>
  </si>
  <si>
    <t>Tổng số phải thi hành</t>
  </si>
  <si>
    <t>Thi hành xong</t>
  </si>
  <si>
    <t>Đang thi hành</t>
  </si>
  <si>
    <t>Trường hợp khác</t>
  </si>
  <si>
    <t>Tổng số có điều kiện thi hành</t>
  </si>
  <si>
    <t>Thụ lý mới</t>
  </si>
  <si>
    <t>Tổng số việc chủ động</t>
  </si>
  <si>
    <t>Tổng số việc theo yêu cầu</t>
  </si>
  <si>
    <t>Tổng số thi hành xong</t>
  </si>
  <si>
    <t>13</t>
  </si>
  <si>
    <t>12</t>
  </si>
  <si>
    <t>14</t>
  </si>
  <si>
    <t>15</t>
  </si>
  <si>
    <t>16</t>
  </si>
  <si>
    <t>17</t>
  </si>
  <si>
    <t>Đơn vị tính: Việc</t>
  </si>
  <si>
    <t>18</t>
  </si>
  <si>
    <t>19</t>
  </si>
  <si>
    <t>Tổng số giải quyết</t>
  </si>
  <si>
    <t>STT</t>
  </si>
  <si>
    <t>Tên chỉ tiêu</t>
  </si>
  <si>
    <t>Thu hồi, sửa, hủy quyết định THA</t>
  </si>
  <si>
    <t>Tỷ lệ thi hành xong trong số có điều kiện</t>
  </si>
  <si>
    <t>Đơn vị tính: 1.000 VNĐ và %</t>
  </si>
  <si>
    <t>Cưỡng chế không huy động lực lượng</t>
  </si>
  <si>
    <t>Cưỡng chế có huy động lực lượng</t>
  </si>
  <si>
    <t>Cục THADS</t>
  </si>
  <si>
    <t>NGƯỜI LẬP BIỂU</t>
  </si>
  <si>
    <t>Thông tin chung biểu mẫu</t>
  </si>
  <si>
    <t>Nguyễn Văn A</t>
  </si>
  <si>
    <t>Thay đổi thông tin cột C để điền thông tin vào các biểu mẫu</t>
  </si>
  <si>
    <t>Người lập biểu</t>
  </si>
  <si>
    <t>Nguyễn Thị B</t>
  </si>
  <si>
    <t xml:space="preserve">Chức danh </t>
  </si>
  <si>
    <t>Lãnh đạo</t>
  </si>
  <si>
    <t xml:space="preserve">Ngày ký </t>
  </si>
  <si>
    <t>Họ tên người ký</t>
  </si>
  <si>
    <t>Họ tên người lập biểu</t>
  </si>
  <si>
    <t>Đơn vị báo cáo</t>
  </si>
  <si>
    <t>CỤC TRƯỞNG</t>
  </si>
  <si>
    <t>Tỉnh, thành phố A, ngày...tháng...năm 20…</t>
  </si>
  <si>
    <t>Tỉnh, thành phố A, ngày ... tháng …. năm 20…</t>
  </si>
  <si>
    <t>Đã thi hành xong</t>
  </si>
  <si>
    <t>Chưa thi hành xong</t>
  </si>
  <si>
    <t xml:space="preserve">Đơn vị, người báo cáo: 
Đơn vị nhận báo cáo: </t>
  </si>
  <si>
    <t>Thu hồi,  hủy quyết định THA</t>
  </si>
  <si>
    <t>Đơn vị tính: Việc và %</t>
  </si>
  <si>
    <r>
      <t xml:space="preserve">KẾT QUẢ ÁP DỤNG BIỆN PHÁP BẢO ĐẢM, 
CƯỠNG CHẾ TRONG THI HÀNH ÁN DÂN SỰ
</t>
    </r>
    <r>
      <rPr>
        <sz val="13"/>
        <rFont val="Times New Roman"/>
        <family val="1"/>
      </rPr>
      <t>……..tháng/năm ……..</t>
    </r>
  </si>
  <si>
    <t xml:space="preserve">Dân sự trong hình sự </t>
  </si>
  <si>
    <t>Tổng số việc thi hành án có ra quyết định cưỡng chế</t>
  </si>
  <si>
    <t>Kết quả thi hành việc đã áp dụng biện pháp cưỡng chế</t>
  </si>
  <si>
    <t xml:space="preserve">Dân sự trong hình sự về tham nhũng, kinh tế </t>
  </si>
  <si>
    <t xml:space="preserve">Biểu số: 04/TK-THADS
Ban hành theo TT số: 05/2024/TT-BTP
ngày 10 tháng 6 năm 2024
Ngày nhận báo cáo: </t>
  </si>
  <si>
    <t xml:space="preserve">Biểu số: 05/TK-THADS
Ban hành theo TT số: 05/2024/TT-BTP
ngày 10 tháng 6 năm 2024
Ngày nhận báo cáo: </t>
  </si>
  <si>
    <t>Biểu số: 07/TK-THADS
Ban hành theo TT số: 05/2024/TT-BTP
ngày 10 tháng 6 năm 2024
Ngày nhận báo cáo:</t>
  </si>
  <si>
    <t>Tổng số việc thi hành án  đã ra quyết định áp dụng biện pháp bảo đảm</t>
  </si>
  <si>
    <t>Chưa có điều kiện THA (trừ số đã chuyển sổ theo dõi riêng)</t>
  </si>
  <si>
    <t>Ủy thác THA</t>
  </si>
  <si>
    <t>Hoãn THA (trừ số hoãn theo điểm c khoản 1 Điều 48)</t>
  </si>
  <si>
    <t>Đình chỉ THA</t>
  </si>
  <si>
    <t>Giảm nghĩa vụ THA</t>
  </si>
  <si>
    <t>Tạm đình chỉ THA</t>
  </si>
  <si>
    <t xml:space="preserve">Số chuyển kỳ sau (trừ số chưa có điều kiện THA đã chuyển sổ theo dõi riêng) </t>
  </si>
  <si>
    <t>Hoãn THA theo điểm c khoản 1 Điều 48</t>
  </si>
  <si>
    <t>Năm trước chuyển sang (trừ số chưa có điều kiện THA đã chuyển sổ theo dõi riêng)</t>
  </si>
  <si>
    <t>Hoãn THA theo điểm c khoản 1 điều 48</t>
  </si>
  <si>
    <t>PHỤ LỤC THEO DÕI SỐ VIỆC CHƯA CÓ ĐIỀU KIỆN THI HÀNH ÁN ĐÃ CHUYỂN SỔ THEO DÕI RIÊNG</t>
  </si>
  <si>
    <t>TT</t>
  </si>
  <si>
    <t>Tiêu chí</t>
  </si>
  <si>
    <t>Đơn vị tính: 1.000 đồng</t>
  </si>
  <si>
    <t>Chia ra</t>
  </si>
  <si>
    <t>Đơn vị tính: việc</t>
  </si>
  <si>
    <t>PHỤ LỤC THEO DÕI SỐ TIỀN CHƯA CÓ ĐIỀU KIỆN THI HÀNH ÁN ĐÃ CHUYỂN SỔ THEO DÕI RIÊNG</t>
  </si>
  <si>
    <t>Tổng số tiền chủ động</t>
  </si>
  <si>
    <t>Tổng số tiền theo yêu cầu</t>
  </si>
  <si>
    <t>- Dòng II = Dòng (1 + 2 + 3 + ...)</t>
  </si>
  <si>
    <t>a. Theo cột</t>
  </si>
  <si>
    <t>Cột 2 = Cột (3 + 4)</t>
  </si>
  <si>
    <t xml:space="preserve">Cột 5 = Cột (6 + 7) </t>
  </si>
  <si>
    <t>b. Theo dòng</t>
  </si>
  <si>
    <t>- Dòng tổng số = Dòng (I + II)</t>
  </si>
  <si>
    <t>Cột 2 = cột 5</t>
  </si>
  <si>
    <t>Lưu ý: Biểu 4 đến biểu 12 có thể thêm dòng nhưng không thêm được cột để đảm bảo cấu trúc của biểu mẫu; Đối với các chỉ tiêu không phát sinh ghi số không “0”. Tuyệt đối không sử dụng các ký tự để đánh dấu. Ô gạch chéolà không thực hiện thống kê</t>
  </si>
  <si>
    <t>Kiểm tra cột</t>
  </si>
  <si>
    <t>Bá Thước</t>
  </si>
  <si>
    <t>Bỉm Sơn</t>
  </si>
  <si>
    <t>Cẩm Thủy</t>
  </si>
  <si>
    <t>Hà Trung</t>
  </si>
  <si>
    <t>Hậu Lộc</t>
  </si>
  <si>
    <t>Hoằng Hóa</t>
  </si>
  <si>
    <t>Lanh Chánh</t>
  </si>
  <si>
    <t>Mường Lát</t>
  </si>
  <si>
    <t>Nga Sơn</t>
  </si>
  <si>
    <t>Nghi Sơn</t>
  </si>
  <si>
    <t>Ngọc Lặc</t>
  </si>
  <si>
    <t>Như Thanh</t>
  </si>
  <si>
    <t>Như Xuân</t>
  </si>
  <si>
    <t>Nông Cống</t>
  </si>
  <si>
    <t>Quan Hóa</t>
  </si>
  <si>
    <t>Quan Sơn</t>
  </si>
  <si>
    <t>Quảng Xương</t>
  </si>
  <si>
    <t>Sầm Sơn</t>
  </si>
  <si>
    <t>Thạch Thành</t>
  </si>
  <si>
    <t>Thành phố</t>
  </si>
  <si>
    <t>Thiệu Hóa</t>
  </si>
  <si>
    <t>Thọ Xuân</t>
  </si>
  <si>
    <t>Thường Xuân</t>
  </si>
  <si>
    <t>Triệu Sơn</t>
  </si>
  <si>
    <t>Vĩnh Lộc</t>
  </si>
  <si>
    <t>Yên Định</t>
  </si>
  <si>
    <t>1.3</t>
  </si>
  <si>
    <t>1.4</t>
  </si>
  <si>
    <t>1.5</t>
  </si>
  <si>
    <t>1.6</t>
  </si>
  <si>
    <t>1.7</t>
  </si>
  <si>
    <t>1.8</t>
  </si>
  <si>
    <t>2.3</t>
  </si>
  <si>
    <t>2.4</t>
  </si>
  <si>
    <t>2.5</t>
  </si>
  <si>
    <t>2.6</t>
  </si>
  <si>
    <t>3.1</t>
  </si>
  <si>
    <t>3.2</t>
  </si>
  <si>
    <t>3.3</t>
  </si>
  <si>
    <t>3.4</t>
  </si>
  <si>
    <t>3.5</t>
  </si>
  <si>
    <t>3.6</t>
  </si>
  <si>
    <t>3.7</t>
  </si>
  <si>
    <t>5.1</t>
  </si>
  <si>
    <t>5.2</t>
  </si>
  <si>
    <t>5.3</t>
  </si>
  <si>
    <t>5.4</t>
  </si>
  <si>
    <t>5.5</t>
  </si>
  <si>
    <t>5.6</t>
  </si>
  <si>
    <t>5.7</t>
  </si>
  <si>
    <t>6.1</t>
  </si>
  <si>
    <t>6.2</t>
  </si>
  <si>
    <t>6.3</t>
  </si>
  <si>
    <t>6.4</t>
  </si>
  <si>
    <t>6.5</t>
  </si>
  <si>
    <t>6.6</t>
  </si>
  <si>
    <t>7.1</t>
  </si>
  <si>
    <t>7.2</t>
  </si>
  <si>
    <t>7.3</t>
  </si>
  <si>
    <t>7.4</t>
  </si>
  <si>
    <t>7.5</t>
  </si>
  <si>
    <t>7.6</t>
  </si>
  <si>
    <t>8.1</t>
  </si>
  <si>
    <t>8.2</t>
  </si>
  <si>
    <t>8.3</t>
  </si>
  <si>
    <t>8.4</t>
  </si>
  <si>
    <t>8.5</t>
  </si>
  <si>
    <t>8.6</t>
  </si>
  <si>
    <t>8.7</t>
  </si>
  <si>
    <t>8.8</t>
  </si>
  <si>
    <t>9.1</t>
  </si>
  <si>
    <t>9.2</t>
  </si>
  <si>
    <t>9.3</t>
  </si>
  <si>
    <t>9.5</t>
  </si>
  <si>
    <t>9.6</t>
  </si>
  <si>
    <t>9.7</t>
  </si>
  <si>
    <t>9.8</t>
  </si>
  <si>
    <t>10.1</t>
  </si>
  <si>
    <t>10.2</t>
  </si>
  <si>
    <t>10.3</t>
  </si>
  <si>
    <t>10.4</t>
  </si>
  <si>
    <t>10.5</t>
  </si>
  <si>
    <t>10.6</t>
  </si>
  <si>
    <t>10.7</t>
  </si>
  <si>
    <t>11.1</t>
  </si>
  <si>
    <t>11.2</t>
  </si>
  <si>
    <t>11.3</t>
  </si>
  <si>
    <t>11.4</t>
  </si>
  <si>
    <t>12.1</t>
  </si>
  <si>
    <t>12.2</t>
  </si>
  <si>
    <t>12.3</t>
  </si>
  <si>
    <t>12.4</t>
  </si>
  <si>
    <t>12.5</t>
  </si>
  <si>
    <t>Trương Anh Quyết</t>
  </si>
  <si>
    <t>Hà Văn Mỹ</t>
  </si>
  <si>
    <t>Hoàng Anh Tú</t>
  </si>
  <si>
    <t>Lê Thị Bích</t>
  </si>
  <si>
    <t>Trần Văn Trường</t>
  </si>
  <si>
    <t>Trần Văn Thắng</t>
  </si>
  <si>
    <t>Ngô Thị Hương</t>
  </si>
  <si>
    <t>Lê Trung Kiên</t>
  </si>
  <si>
    <t>Lê Xuân Trường</t>
  </si>
  <si>
    <t>Nguyễn Thị Thủy</t>
  </si>
  <si>
    <t>Phạm Thị Ngân</t>
  </si>
  <si>
    <t>Trần Anh Tuấn</t>
  </si>
  <si>
    <t>Lê Khang Minh</t>
  </si>
  <si>
    <t>Lê Tuyển Quỳnh</t>
  </si>
  <si>
    <t>Nguyễn Đăng Khoa</t>
  </si>
  <si>
    <t>Lê Thị Hồng Thơm</t>
  </si>
  <si>
    <t>Trương Thế Vinh</t>
  </si>
  <si>
    <t>Nguyễn Hữu Ba</t>
  </si>
  <si>
    <t>Trịnh Thái Bình</t>
  </si>
  <si>
    <t>Lê Trọng Thiêm</t>
  </si>
  <si>
    <t>Nguyễn Quang Hải</t>
  </si>
  <si>
    <t>Nguyễn Văn Ân</t>
  </si>
  <si>
    <t>Lê Đỗ Chuyền</t>
  </si>
  <si>
    <t>Phạm Xuân Tứ</t>
  </si>
  <si>
    <t>Lê Thị Loan</t>
  </si>
  <si>
    <t>13.1</t>
  </si>
  <si>
    <t>13.2</t>
  </si>
  <si>
    <t>13.3</t>
  </si>
  <si>
    <t>Ngô Thị Hà</t>
  </si>
  <si>
    <t>Nguyễn Xuân Sinh</t>
  </si>
  <si>
    <t>Đỗ Công Dũng</t>
  </si>
  <si>
    <t>Nguyễn Ngọc Tuyến</t>
  </si>
  <si>
    <t>Nguyễn Thị Hiền</t>
  </si>
  <si>
    <t>Bùi Đình Bình</t>
  </si>
  <si>
    <t>Lục Đình Nhàn</t>
  </si>
  <si>
    <t>Lê Minh Sáng</t>
  </si>
  <si>
    <t>Phạm Thị Lan Hương</t>
  </si>
  <si>
    <t>Đỗ Thị Hạnh</t>
  </si>
  <si>
    <t>Nguyễn Anh Văn</t>
  </si>
  <si>
    <t>Lê Võ Hồng Hạnh</t>
  </si>
  <si>
    <t>Hoàng Anh Tuấn</t>
  </si>
  <si>
    <t>Thiều Thế Anh</t>
  </si>
  <si>
    <t>Lê Thị Bình</t>
  </si>
  <si>
    <t>Quách Minh Huy</t>
  </si>
  <si>
    <t>Nguyễn Thị Liên</t>
  </si>
  <si>
    <t>Phạm Văn Tú</t>
  </si>
  <si>
    <t>Nguyễn Thị Huệ</t>
  </si>
  <si>
    <t>Nguyễn Hữu Khánh</t>
  </si>
  <si>
    <t>Nguyễn Văn Dũng</t>
  </si>
  <si>
    <t>Đỗ Thị Thu</t>
  </si>
  <si>
    <t>Lê Thị Hạnh</t>
  </si>
  <si>
    <t>Cao Thị Nghinh Xuân</t>
  </si>
  <si>
    <t>Lê Đình Minh</t>
  </si>
  <si>
    <t>Ngọ Văn Thảo</t>
  </si>
  <si>
    <t>Phạm Thị Yến</t>
  </si>
  <si>
    <t>Lê Thị Lâm</t>
  </si>
  <si>
    <t>Lê Đức Huấn</t>
  </si>
  <si>
    <t>Lê Thị Nguyệt</t>
  </si>
  <si>
    <t>Nguyễn Văn Cung</t>
  </si>
  <si>
    <t>Lê Xuân Đồng</t>
  </si>
  <si>
    <t>Lê Thị Mai</t>
  </si>
  <si>
    <t>Nguyễn Thế Thái</t>
  </si>
  <si>
    <t>Phạm Xuân Học</t>
  </si>
  <si>
    <t>Nguyễn Viết Lệ</t>
  </si>
  <si>
    <t>Thiều Anh Tuấn</t>
  </si>
  <si>
    <t>Nguyễn Hữu Chung</t>
  </si>
  <si>
    <t>Nguyễn Thị Dung</t>
  </si>
  <si>
    <t>Nguyễn Duy Đại</t>
  </si>
  <si>
    <t>Lương Chí Thành</t>
  </si>
  <si>
    <t>Đinh Văn Thắng</t>
  </si>
  <si>
    <t>Hà Anh Tuấn</t>
  </si>
  <si>
    <t>Hoàng Thị Thảo</t>
  </si>
  <si>
    <t>Lưu Văn Tuyền</t>
  </si>
  <si>
    <t>Lê Viết Tám</t>
  </si>
  <si>
    <t>Lý Văn Lực</t>
  </si>
  <si>
    <t>Trịnh Ngọc Lực</t>
  </si>
  <si>
    <t>Đinh Thị Hương Giang</t>
  </si>
  <si>
    <t>Đào Tuấn Linh</t>
  </si>
  <si>
    <t>4.1</t>
  </si>
  <si>
    <t>4.2</t>
  </si>
  <si>
    <t>4.3</t>
  </si>
  <si>
    <t>4.4</t>
  </si>
  <si>
    <t>4.5</t>
  </si>
  <si>
    <t>4.6</t>
  </si>
  <si>
    <t>4.7</t>
  </si>
  <si>
    <t>THADS TỈNH</t>
  </si>
  <si>
    <t>Phòng THADS KV 1</t>
  </si>
  <si>
    <t>Phòng THADS KV 2</t>
  </si>
  <si>
    <t>Phòng THADS KV 3</t>
  </si>
  <si>
    <t>Phòng THADS KV 4</t>
  </si>
  <si>
    <t>Phòng THADS KV 5</t>
  </si>
  <si>
    <t>Phòng THADS KV 6</t>
  </si>
  <si>
    <t>Phòng THADS KV 7</t>
  </si>
  <si>
    <t>Phòng THADS KV 8</t>
  </si>
  <si>
    <t>Phòng THADS KV 9</t>
  </si>
  <si>
    <t>Phòng THADS KV 10</t>
  </si>
  <si>
    <t>Phòng THADS KV 11</t>
  </si>
  <si>
    <t>Phòng THADS KV 12</t>
  </si>
  <si>
    <t>Phòng THADS KV 13</t>
  </si>
  <si>
    <t>Trần Văn Dũng</t>
  </si>
  <si>
    <t>Các Phòng THADS KV</t>
  </si>
  <si>
    <t>KV 1</t>
  </si>
  <si>
    <t>KV 2</t>
  </si>
  <si>
    <t>KV 3</t>
  </si>
  <si>
    <t>KV 4</t>
  </si>
  <si>
    <t>KV 5</t>
  </si>
  <si>
    <t>KV 6</t>
  </si>
  <si>
    <t>KV 7</t>
  </si>
  <si>
    <t>KV 8</t>
  </si>
  <si>
    <t>KV 9</t>
  </si>
  <si>
    <t>KV 10</t>
  </si>
  <si>
    <t>KV 11</t>
  </si>
  <si>
    <t>KV 12</t>
  </si>
  <si>
    <t>KV 13</t>
  </si>
  <si>
    <t>1.10</t>
  </si>
  <si>
    <t>1.11</t>
  </si>
  <si>
    <t>1.12</t>
  </si>
  <si>
    <t>1.13</t>
  </si>
  <si>
    <t>1.14</t>
  </si>
  <si>
    <t>1.1</t>
  </si>
  <si>
    <t>THADS Tỉnh</t>
  </si>
  <si>
    <t>Lê Thị Hạnh Sang</t>
  </si>
  <si>
    <t>Nguyễn Thị Ánh Hồng</t>
  </si>
  <si>
    <t>Nguyễn Ngọc Quý</t>
  </si>
  <si>
    <t>Nguyễn Thị Hạnh</t>
  </si>
  <si>
    <t>TRƯỞNG THI HÀNH ÁN DÂN SỰ</t>
  </si>
  <si>
    <t>Lê Văn Tư</t>
  </si>
  <si>
    <t>Lê Thị Dung</t>
  </si>
  <si>
    <t>Lê Thị Phương</t>
  </si>
  <si>
    <t xml:space="preserve">Nguyễn Thị Lưu </t>
  </si>
  <si>
    <t>Nguyễn T. Thúy Hằng</t>
  </si>
  <si>
    <t>Lại Văn Thắng</t>
  </si>
  <si>
    <t>Lê Mai Hương</t>
  </si>
  <si>
    <t>Thanh Hóa, ngày 02 tháng 02 năm 2026</t>
  </si>
  <si>
    <r>
      <t>KẾT QUẢ THI HÀNH ÁN DÂN SỰ TÍNH BẰNG VIỆC CHIA THEO
 CƠ QUAN THI HÀNH ÁN DÂN SỰ VÀ CHẤP HÀNH VIÊN
04</t>
    </r>
    <r>
      <rPr>
        <sz val="13"/>
        <rFont val="Times New Roman"/>
        <family val="1"/>
      </rPr>
      <t xml:space="preserve"> tháng/năm 2026</t>
    </r>
  </si>
  <si>
    <r>
      <t>KẾT QUẢ THI HÀNH ÁN DÂN SỰ TÍNH BẰNG TIỀN CHIA THEO
 CƠ QUAN THI HÀNH ÁN DÂN SỰ VÀ CHẤP HÀNH VIÊN
04</t>
    </r>
    <r>
      <rPr>
        <sz val="13"/>
        <rFont val="Times New Roman"/>
        <family val="1"/>
      </rPr>
      <t xml:space="preserve"> tháng/năm 2026</t>
    </r>
  </si>
  <si>
    <t>04 tháng/năm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</si>
</sst>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20" x14ac:knownFonts="1"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i/>
      <sz val="13"/>
      <name val="Times New Roman"/>
      <family val="1"/>
    </font>
    <font>
      <b/>
      <sz val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/>
    <xf numFmtId="164" fontId="3" fillId="0" borderId="0" applyFont="0" applyFill="0" applyBorder="0" applyAlignment="0" applyProtection="0"/>
    <xf numFmtId="0" fontId="6" fillId="0" borderId="0"/>
    <xf numFmtId="9" fontId="3" fillId="0" borderId="0" applyFont="0" applyFill="0" applyBorder="0" applyAlignment="0" applyProtection="0"/>
    <xf numFmtId="0" fontId="3" fillId="0" borderId="0"/>
    <xf numFmtId="0" fontId="2" fillId="0" borderId="0"/>
    <xf numFmtId="164" fontId="3" fillId="0" borderId="0" applyFont="0" applyFill="0" applyBorder="0" applyAlignment="0" applyProtection="0"/>
    <xf numFmtId="0" fontId="1" fillId="0" borderId="0"/>
    <xf numFmtId="0" fontId="14" fillId="0" borderId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</cellStyleXfs>
  <cellXfs count="18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/>
    </xf>
    <xf numFmtId="14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0" fontId="4" fillId="4" borderId="1" xfId="0" applyFont="1" applyFill="1" applyBorder="1" applyAlignment="1">
      <alignment wrapText="1"/>
    </xf>
    <xf numFmtId="49" fontId="0" fillId="3" borderId="0" xfId="0" applyNumberFormat="1" applyFill="1" applyProtection="1">
      <protection locked="0"/>
    </xf>
    <xf numFmtId="49" fontId="0" fillId="3" borderId="0" xfId="0" applyNumberFormat="1" applyFill="1" applyAlignment="1">
      <alignment horizontal="left"/>
    </xf>
    <xf numFmtId="49" fontId="0" fillId="3" borderId="0" xfId="0" applyNumberFormat="1" applyFill="1"/>
    <xf numFmtId="49" fontId="4" fillId="3" borderId="0" xfId="0" applyNumberFormat="1" applyFont="1" applyFill="1"/>
    <xf numFmtId="49" fontId="17" fillId="3" borderId="0" xfId="0" applyNumberFormat="1" applyFont="1" applyFill="1"/>
    <xf numFmtId="49" fontId="11" fillId="3" borderId="0" xfId="0" applyNumberFormat="1" applyFont="1" applyFill="1"/>
    <xf numFmtId="1" fontId="0" fillId="3" borderId="0" xfId="0" applyNumberFormat="1" applyFill="1" applyAlignment="1">
      <alignment horizontal="center"/>
    </xf>
    <xf numFmtId="49" fontId="15" fillId="3" borderId="0" xfId="0" applyNumberFormat="1" applyFont="1" applyFill="1"/>
    <xf numFmtId="165" fontId="18" fillId="3" borderId="6" xfId="1" applyNumberFormat="1" applyFont="1" applyFill="1" applyBorder="1" applyAlignment="1">
      <alignment wrapText="1"/>
    </xf>
    <xf numFmtId="165" fontId="18" fillId="3" borderId="0" xfId="1" applyNumberFormat="1" applyFont="1" applyFill="1" applyBorder="1" applyAlignment="1">
      <alignment wrapText="1"/>
    </xf>
    <xf numFmtId="165" fontId="10" fillId="3" borderId="0" xfId="1" applyNumberFormat="1" applyFont="1" applyFill="1" applyAlignment="1"/>
    <xf numFmtId="165" fontId="10" fillId="3" borderId="0" xfId="1" applyNumberFormat="1" applyFont="1" applyFill="1" applyBorder="1" applyAlignment="1"/>
    <xf numFmtId="165" fontId="10" fillId="3" borderId="0" xfId="1" applyNumberFormat="1" applyFont="1" applyFill="1"/>
    <xf numFmtId="165" fontId="10" fillId="3" borderId="0" xfId="1" applyNumberFormat="1" applyFont="1" applyFill="1" applyBorder="1"/>
    <xf numFmtId="165" fontId="15" fillId="3" borderId="1" xfId="1" applyNumberFormat="1" applyFont="1" applyFill="1" applyBorder="1" applyAlignment="1">
      <alignment horizontal="center" vertical="center"/>
    </xf>
    <xf numFmtId="49" fontId="7" fillId="3" borderId="2" xfId="0" applyNumberFormat="1" applyFont="1" applyFill="1" applyBorder="1" applyAlignment="1" applyProtection="1">
      <alignment wrapText="1"/>
      <protection locked="0"/>
    </xf>
    <xf numFmtId="165" fontId="15" fillId="3" borderId="1" xfId="1" applyNumberFormat="1" applyFont="1" applyFill="1" applyBorder="1" applyAlignment="1" applyProtection="1">
      <alignment horizontal="center"/>
      <protection locked="0"/>
    </xf>
    <xf numFmtId="49" fontId="7" fillId="3" borderId="1" xfId="0" applyNumberFormat="1" applyFont="1" applyFill="1" applyBorder="1" applyAlignment="1" applyProtection="1">
      <alignment horizontal="center"/>
      <protection locked="0"/>
    </xf>
    <xf numFmtId="49" fontId="7" fillId="3" borderId="1" xfId="0" applyNumberFormat="1" applyFont="1" applyFill="1" applyBorder="1" applyAlignment="1" applyProtection="1">
      <alignment horizontal="left"/>
      <protection locked="0"/>
    </xf>
    <xf numFmtId="165" fontId="7" fillId="3" borderId="1" xfId="1" applyNumberFormat="1" applyFont="1" applyFill="1" applyBorder="1" applyAlignment="1" applyProtection="1">
      <alignment horizontal="left"/>
      <protection locked="0"/>
    </xf>
    <xf numFmtId="49" fontId="7" fillId="3" borderId="4" xfId="0" applyNumberFormat="1" applyFont="1" applyFill="1" applyBorder="1" applyAlignment="1" applyProtection="1">
      <alignment horizontal="center"/>
      <protection locked="0"/>
    </xf>
    <xf numFmtId="49" fontId="15" fillId="3" borderId="1" xfId="0" applyNumberFormat="1" applyFont="1" applyFill="1" applyBorder="1" applyAlignment="1" applyProtection="1">
      <alignment horizontal="left"/>
      <protection locked="0"/>
    </xf>
    <xf numFmtId="165" fontId="15" fillId="3" borderId="1" xfId="1" applyNumberFormat="1" applyFont="1" applyFill="1" applyBorder="1" applyAlignment="1" applyProtection="1">
      <alignment horizontal="left"/>
      <protection locked="0"/>
    </xf>
    <xf numFmtId="165" fontId="8" fillId="0" borderId="1" xfId="1" applyNumberFormat="1" applyFont="1" applyFill="1" applyBorder="1" applyAlignment="1">
      <alignment horizontal="center" vertical="center" wrapText="1"/>
    </xf>
    <xf numFmtId="165" fontId="7" fillId="0" borderId="1" xfId="1" applyNumberFormat="1" applyFont="1" applyFill="1" applyBorder="1" applyAlignment="1">
      <alignment horizontal="center" vertical="center" wrapText="1"/>
    </xf>
    <xf numFmtId="165" fontId="7" fillId="0" borderId="4" xfId="1" applyNumberFormat="1" applyFont="1" applyFill="1" applyBorder="1" applyAlignment="1">
      <alignment vertical="center" wrapText="1"/>
    </xf>
    <xf numFmtId="165" fontId="15" fillId="0" borderId="1" xfId="1" applyNumberFormat="1" applyFont="1" applyFill="1" applyBorder="1"/>
    <xf numFmtId="165" fontId="8" fillId="0" borderId="1" xfId="1" applyNumberFormat="1" applyFont="1" applyFill="1" applyBorder="1"/>
    <xf numFmtId="165" fontId="15" fillId="0" borderId="1" xfId="1" applyNumberFormat="1" applyFont="1" applyFill="1" applyBorder="1" applyAlignment="1">
      <alignment vertical="center" wrapText="1"/>
    </xf>
    <xf numFmtId="165" fontId="15" fillId="0" borderId="1" xfId="1" applyNumberFormat="1" applyFont="1" applyFill="1" applyBorder="1" applyProtection="1">
      <protection locked="0"/>
    </xf>
    <xf numFmtId="165" fontId="8" fillId="0" borderId="1" xfId="1" applyNumberFormat="1" applyFont="1" applyFill="1" applyBorder="1" applyAlignment="1">
      <alignment vertical="center" wrapText="1"/>
    </xf>
    <xf numFmtId="165" fontId="8" fillId="0" borderId="1" xfId="1" applyNumberFormat="1" applyFont="1" applyFill="1" applyBorder="1" applyProtection="1">
      <protection locked="0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165" fontId="15" fillId="5" borderId="1" xfId="1" applyNumberFormat="1" applyFont="1" applyFill="1" applyBorder="1" applyAlignment="1" applyProtection="1">
      <alignment horizontal="center"/>
      <protection locked="0"/>
    </xf>
    <xf numFmtId="165" fontId="7" fillId="5" borderId="1" xfId="1" applyNumberFormat="1" applyFont="1" applyFill="1" applyBorder="1" applyAlignment="1" applyProtection="1">
      <alignment horizontal="left"/>
      <protection locked="0"/>
    </xf>
    <xf numFmtId="165" fontId="0" fillId="3" borderId="1" xfId="1" applyNumberFormat="1" applyFont="1" applyFill="1" applyBorder="1" applyProtection="1">
      <protection locked="0"/>
    </xf>
    <xf numFmtId="165" fontId="0" fillId="3" borderId="0" xfId="1" applyNumberFormat="1" applyFont="1" applyFill="1"/>
    <xf numFmtId="3" fontId="15" fillId="3" borderId="1" xfId="0" applyNumberFormat="1" applyFont="1" applyFill="1" applyBorder="1" applyAlignment="1" applyProtection="1">
      <alignment horizontal="center"/>
      <protection locked="0"/>
    </xf>
    <xf numFmtId="49" fontId="0" fillId="0" borderId="0" xfId="0" applyNumberFormat="1" applyFill="1"/>
    <xf numFmtId="49" fontId="4" fillId="0" borderId="0" xfId="0" applyNumberFormat="1" applyFont="1" applyFill="1"/>
    <xf numFmtId="1" fontId="12" fillId="0" borderId="0" xfId="0" applyNumberFormat="1" applyFont="1" applyFill="1" applyAlignment="1">
      <alignment horizontal="center"/>
    </xf>
    <xf numFmtId="1" fontId="0" fillId="0" borderId="0" xfId="0" applyNumberFormat="1" applyFill="1"/>
    <xf numFmtId="49" fontId="0" fillId="0" borderId="0" xfId="0" applyNumberFormat="1" applyFill="1" applyAlignment="1">
      <alignment horizontal="center"/>
    </xf>
    <xf numFmtId="49" fontId="17" fillId="0" borderId="7" xfId="0" applyNumberFormat="1" applyFont="1" applyFill="1" applyBorder="1"/>
    <xf numFmtId="49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 applyProtection="1">
      <alignment horizontal="center" vertical="center"/>
      <protection locked="0"/>
    </xf>
    <xf numFmtId="49" fontId="12" fillId="0" borderId="1" xfId="0" applyNumberFormat="1" applyFont="1" applyFill="1" applyBorder="1" applyAlignment="1" applyProtection="1">
      <alignment vertical="center"/>
      <protection locked="0"/>
    </xf>
    <xf numFmtId="165" fontId="12" fillId="0" borderId="1" xfId="1" applyNumberFormat="1" applyFont="1" applyFill="1" applyBorder="1" applyAlignment="1" applyProtection="1">
      <alignment horizontal="center" vertical="center"/>
      <protection locked="0"/>
    </xf>
    <xf numFmtId="49" fontId="0" fillId="0" borderId="0" xfId="0" applyNumberFormat="1" applyFill="1" applyAlignment="1" applyProtection="1">
      <alignment vertical="center"/>
      <protection locked="0"/>
    </xf>
    <xf numFmtId="49" fontId="12" fillId="0" borderId="1" xfId="0" applyNumberFormat="1" applyFont="1" applyFill="1" applyBorder="1" applyAlignment="1" applyProtection="1">
      <alignment horizontal="center"/>
      <protection locked="0"/>
    </xf>
    <xf numFmtId="49" fontId="12" fillId="0" borderId="1" xfId="0" applyNumberFormat="1" applyFont="1" applyFill="1" applyBorder="1" applyProtection="1">
      <protection locked="0"/>
    </xf>
    <xf numFmtId="165" fontId="12" fillId="0" borderId="1" xfId="1" applyNumberFormat="1" applyFont="1" applyFill="1" applyBorder="1" applyAlignment="1" applyProtection="1">
      <alignment horizontal="center"/>
      <protection locked="0"/>
    </xf>
    <xf numFmtId="49" fontId="0" fillId="0" borderId="0" xfId="0" applyNumberFormat="1" applyFill="1" applyProtection="1">
      <protection locked="0"/>
    </xf>
    <xf numFmtId="49" fontId="7" fillId="0" borderId="4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ill="1"/>
    <xf numFmtId="165" fontId="8" fillId="0" borderId="0" xfId="0" applyNumberFormat="1" applyFont="1" applyFill="1"/>
    <xf numFmtId="3" fontId="0" fillId="0" borderId="0" xfId="0" applyNumberFormat="1" applyFill="1"/>
    <xf numFmtId="0" fontId="15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165" fontId="8" fillId="0" borderId="4" xfId="1" applyNumberFormat="1" applyFont="1" applyFill="1" applyBorder="1" applyAlignment="1">
      <alignment horizontal="center" vertical="center" wrapText="1"/>
    </xf>
    <xf numFmtId="165" fontId="19" fillId="0" borderId="4" xfId="1" applyNumberFormat="1" applyFont="1" applyFill="1" applyBorder="1" applyAlignment="1">
      <alignment vertical="center" wrapText="1"/>
    </xf>
    <xf numFmtId="49" fontId="7" fillId="0" borderId="1" xfId="0" applyNumberFormat="1" applyFont="1" applyFill="1" applyBorder="1" applyAlignment="1" applyProtection="1">
      <alignment horizontal="center"/>
      <protection locked="0"/>
    </xf>
    <xf numFmtId="49" fontId="7" fillId="0" borderId="1" xfId="0" applyNumberFormat="1" applyFont="1" applyFill="1" applyBorder="1" applyAlignment="1" applyProtection="1">
      <alignment horizontal="left"/>
      <protection locked="0"/>
    </xf>
    <xf numFmtId="165" fontId="19" fillId="0" borderId="1" xfId="1" applyNumberFormat="1" applyFont="1" applyFill="1" applyBorder="1" applyAlignment="1" applyProtection="1">
      <alignment horizontal="left"/>
      <protection locked="0"/>
    </xf>
    <xf numFmtId="3" fontId="15" fillId="0" borderId="1" xfId="0" applyNumberFormat="1" applyFont="1" applyFill="1" applyBorder="1" applyAlignment="1" applyProtection="1">
      <alignment horizontal="center"/>
      <protection locked="0"/>
    </xf>
    <xf numFmtId="49" fontId="15" fillId="0" borderId="1" xfId="0" applyNumberFormat="1" applyFont="1" applyFill="1" applyBorder="1" applyAlignment="1" applyProtection="1">
      <alignment horizontal="left"/>
      <protection locked="0"/>
    </xf>
    <xf numFmtId="0" fontId="0" fillId="0" borderId="0" xfId="0" applyFont="1" applyFill="1"/>
    <xf numFmtId="165" fontId="0" fillId="0" borderId="0" xfId="0" applyNumberFormat="1" applyFont="1" applyFill="1"/>
    <xf numFmtId="3" fontId="0" fillId="0" borderId="0" xfId="0" applyNumberFormat="1" applyFont="1" applyFill="1"/>
    <xf numFmtId="165" fontId="7" fillId="0" borderId="1" xfId="1" applyNumberFormat="1" applyFont="1" applyFill="1" applyBorder="1" applyAlignment="1" applyProtection="1">
      <alignment horizontal="left"/>
      <protection locked="0"/>
    </xf>
    <xf numFmtId="165" fontId="19" fillId="0" borderId="1" xfId="1" applyNumberFormat="1" applyFont="1" applyFill="1" applyBorder="1"/>
    <xf numFmtId="165" fontId="7" fillId="0" borderId="1" xfId="1" applyNumberFormat="1" applyFont="1" applyFill="1" applyBorder="1"/>
    <xf numFmtId="49" fontId="0" fillId="0" borderId="0" xfId="0" applyNumberFormat="1" applyFill="1" applyAlignment="1">
      <alignment horizontal="center" vertical="center"/>
    </xf>
    <xf numFmtId="3" fontId="9" fillId="0" borderId="1" xfId="0" applyNumberFormat="1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vertical="center" wrapText="1"/>
    </xf>
    <xf numFmtId="165" fontId="12" fillId="0" borderId="1" xfId="1" applyNumberFormat="1" applyFont="1" applyFill="1" applyBorder="1" applyAlignment="1" applyProtection="1">
      <alignment horizontal="center" vertical="center"/>
    </xf>
    <xf numFmtId="10" fontId="12" fillId="0" borderId="1" xfId="3" applyNumberFormat="1" applyFont="1" applyFill="1" applyBorder="1" applyAlignment="1" applyProtection="1">
      <alignment horizontal="center" vertical="center"/>
      <protection locked="0"/>
    </xf>
    <xf numFmtId="3" fontId="9" fillId="0" borderId="1" xfId="0" applyNumberFormat="1" applyFont="1" applyFill="1" applyBorder="1" applyAlignment="1" applyProtection="1">
      <alignment horizontal="center" vertical="center"/>
      <protection locked="0"/>
    </xf>
    <xf numFmtId="49" fontId="9" fillId="0" borderId="1" xfId="0" applyNumberFormat="1" applyFont="1" applyFill="1" applyBorder="1" applyAlignment="1" applyProtection="1">
      <alignment vertical="center"/>
      <protection locked="0"/>
    </xf>
    <xf numFmtId="3" fontId="12" fillId="0" borderId="1" xfId="0" applyNumberFormat="1" applyFont="1" applyFill="1" applyBorder="1" applyAlignment="1" applyProtection="1">
      <alignment horizontal="center" vertical="center"/>
      <protection locked="0"/>
    </xf>
    <xf numFmtId="165" fontId="12" fillId="0" borderId="4" xfId="1" applyNumberFormat="1" applyFont="1" applyFill="1" applyBorder="1" applyAlignment="1" applyProtection="1">
      <alignment vertical="center" wrapText="1"/>
      <protection locked="0"/>
    </xf>
    <xf numFmtId="49" fontId="9" fillId="0" borderId="1" xfId="0" applyNumberFormat="1" applyFont="1" applyFill="1" applyBorder="1" applyAlignment="1" applyProtection="1">
      <alignment horizontal="center" vertical="center"/>
      <protection locked="0"/>
    </xf>
    <xf numFmtId="49" fontId="18" fillId="0" borderId="6" xfId="0" applyNumberFormat="1" applyFont="1" applyFill="1" applyBorder="1" applyAlignment="1">
      <alignment vertical="center" wrapText="1"/>
    </xf>
    <xf numFmtId="49" fontId="17" fillId="0" borderId="0" xfId="0" applyNumberFormat="1" applyFont="1" applyFill="1" applyAlignment="1">
      <alignment vertical="center"/>
    </xf>
    <xf numFmtId="49" fontId="11" fillId="0" borderId="0" xfId="0" applyNumberFormat="1" applyFont="1" applyFill="1" applyAlignment="1">
      <alignment vertical="center" wrapText="1"/>
    </xf>
    <xf numFmtId="49" fontId="0" fillId="0" borderId="0" xfId="0" applyNumberFormat="1" applyFill="1" applyAlignment="1">
      <alignment vertical="center"/>
    </xf>
    <xf numFmtId="49" fontId="11" fillId="0" borderId="0" xfId="0" applyNumberFormat="1" applyFont="1" applyFill="1" applyAlignment="1">
      <alignment vertical="center"/>
    </xf>
    <xf numFmtId="49" fontId="5" fillId="0" borderId="0" xfId="0" applyNumberFormat="1" applyFont="1" applyFill="1" applyAlignment="1">
      <alignment vertical="center" wrapText="1"/>
    </xf>
    <xf numFmtId="0" fontId="9" fillId="0" borderId="2" xfId="0" applyFont="1" applyFill="1" applyBorder="1" applyAlignment="1">
      <alignment wrapText="1"/>
    </xf>
    <xf numFmtId="165" fontId="12" fillId="0" borderId="1" xfId="1" applyNumberFormat="1" applyFont="1" applyFill="1" applyBorder="1" applyAlignment="1" applyProtection="1">
      <alignment horizontal="center" wrapText="1"/>
    </xf>
    <xf numFmtId="10" fontId="12" fillId="0" borderId="1" xfId="3" applyNumberFormat="1" applyFont="1" applyFill="1" applyBorder="1" applyAlignment="1" applyProtection="1">
      <alignment horizontal="center" wrapText="1"/>
      <protection locked="0"/>
    </xf>
    <xf numFmtId="49" fontId="9" fillId="0" borderId="1" xfId="0" applyNumberFormat="1" applyFont="1" applyFill="1" applyBorder="1" applyAlignment="1" applyProtection="1">
      <alignment horizontal="center"/>
      <protection locked="0"/>
    </xf>
    <xf numFmtId="49" fontId="9" fillId="0" borderId="1" xfId="0" applyNumberFormat="1" applyFont="1" applyFill="1" applyBorder="1" applyProtection="1">
      <protection locked="0"/>
    </xf>
    <xf numFmtId="165" fontId="12" fillId="0" borderId="4" xfId="1" applyNumberFormat="1" applyFont="1" applyFill="1" applyBorder="1" applyAlignment="1" applyProtection="1">
      <alignment wrapText="1"/>
      <protection locked="0"/>
    </xf>
    <xf numFmtId="49" fontId="12" fillId="0" borderId="3" xfId="0" applyNumberFormat="1" applyFont="1" applyFill="1" applyBorder="1" applyProtection="1">
      <protection locked="0"/>
    </xf>
    <xf numFmtId="165" fontId="9" fillId="0" borderId="1" xfId="1" applyNumberFormat="1" applyFont="1" applyFill="1" applyBorder="1" applyAlignment="1" applyProtection="1">
      <alignment horizontal="center"/>
      <protection locked="0"/>
    </xf>
    <xf numFmtId="49" fontId="18" fillId="0" borderId="6" xfId="0" applyNumberFormat="1" applyFont="1" applyFill="1" applyBorder="1" applyAlignment="1">
      <alignment wrapText="1"/>
    </xf>
    <xf numFmtId="49" fontId="17" fillId="0" borderId="0" xfId="0" applyNumberFormat="1" applyFont="1" applyFill="1"/>
    <xf numFmtId="49" fontId="11" fillId="0" borderId="0" xfId="0" applyNumberFormat="1" applyFont="1" applyFill="1" applyAlignment="1">
      <alignment wrapText="1"/>
    </xf>
    <xf numFmtId="49" fontId="11" fillId="0" borderId="0" xfId="0" applyNumberFormat="1" applyFont="1" applyFill="1"/>
    <xf numFmtId="49" fontId="5" fillId="0" borderId="0" xfId="0" applyNumberFormat="1" applyFont="1" applyFill="1" applyAlignment="1">
      <alignment wrapText="1"/>
    </xf>
    <xf numFmtId="3" fontId="0" fillId="0" borderId="0" xfId="0" applyNumberFormat="1" applyFill="1" applyAlignment="1">
      <alignment horizontal="center"/>
    </xf>
    <xf numFmtId="0" fontId="13" fillId="4" borderId="1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9" xfId="0" applyNumberFormat="1" applyFont="1" applyFill="1" applyBorder="1" applyAlignment="1">
      <alignment horizontal="center" vertical="center" wrapText="1"/>
    </xf>
    <xf numFmtId="49" fontId="7" fillId="0" borderId="8" xfId="0" applyNumberFormat="1" applyFont="1" applyFill="1" applyBorder="1" applyAlignment="1">
      <alignment horizontal="center" vertical="center" wrapText="1"/>
    </xf>
    <xf numFmtId="164" fontId="10" fillId="0" borderId="0" xfId="1" applyFont="1" applyFill="1" applyAlignment="1" applyProtection="1">
      <alignment horizontal="center" vertical="center" wrapText="1"/>
    </xf>
    <xf numFmtId="14" fontId="18" fillId="0" borderId="6" xfId="1" applyNumberFormat="1" applyFont="1" applyFill="1" applyBorder="1" applyAlignment="1" applyProtection="1">
      <alignment horizontal="center" vertical="center" wrapText="1"/>
    </xf>
    <xf numFmtId="164" fontId="18" fillId="0" borderId="6" xfId="1" applyFont="1" applyFill="1" applyBorder="1" applyAlignment="1" applyProtection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49" fontId="10" fillId="0" borderId="0" xfId="0" applyNumberFormat="1" applyFont="1" applyFill="1" applyAlignment="1">
      <alignment horizontal="center" vertical="center" wrapText="1"/>
    </xf>
    <xf numFmtId="165" fontId="10" fillId="0" borderId="0" xfId="1" applyNumberFormat="1" applyFont="1" applyFill="1" applyAlignment="1" applyProtection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9" fontId="7" fillId="0" borderId="11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49" fontId="7" fillId="0" borderId="10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left" vertical="top" wrapText="1"/>
    </xf>
    <xf numFmtId="49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0" xfId="0" applyNumberFormat="1" applyFont="1" applyFill="1" applyAlignment="1" applyProtection="1">
      <alignment horizontal="center" vertical="top" wrapText="1"/>
      <protection locked="0"/>
    </xf>
    <xf numFmtId="164" fontId="0" fillId="0" borderId="0" xfId="1" applyFont="1" applyFill="1" applyBorder="1" applyAlignment="1">
      <alignment horizontal="left" vertical="top" wrapText="1"/>
    </xf>
    <xf numFmtId="49" fontId="17" fillId="0" borderId="7" xfId="0" applyNumberFormat="1" applyFont="1" applyFill="1" applyBorder="1" applyAlignment="1">
      <alignment horizontal="right"/>
    </xf>
    <xf numFmtId="1" fontId="7" fillId="0" borderId="3" xfId="0" applyNumberFormat="1" applyFont="1" applyFill="1" applyBorder="1" applyAlignment="1">
      <alignment horizontal="center"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49" fontId="17" fillId="0" borderId="7" xfId="0" applyNumberFormat="1" applyFont="1" applyFill="1" applyBorder="1" applyAlignment="1">
      <alignment horizontal="center"/>
    </xf>
    <xf numFmtId="165" fontId="10" fillId="0" borderId="0" xfId="1" applyNumberFormat="1" applyFont="1" applyFill="1" applyAlignment="1" applyProtection="1">
      <alignment horizontal="center" wrapText="1"/>
    </xf>
    <xf numFmtId="164" fontId="10" fillId="0" borderId="0" xfId="1" applyFont="1" applyFill="1" applyAlignment="1" applyProtection="1">
      <alignment horizontal="center" wrapText="1"/>
    </xf>
    <xf numFmtId="14" fontId="18" fillId="0" borderId="6" xfId="1" applyNumberFormat="1" applyFont="1" applyFill="1" applyBorder="1" applyAlignment="1" applyProtection="1">
      <alignment horizontal="center" wrapText="1"/>
    </xf>
    <xf numFmtId="164" fontId="18" fillId="0" borderId="6" xfId="1" applyFont="1" applyFill="1" applyBorder="1" applyAlignment="1" applyProtection="1">
      <alignment horizontal="center" wrapText="1"/>
    </xf>
    <xf numFmtId="49" fontId="10" fillId="0" borderId="0" xfId="0" applyNumberFormat="1" applyFont="1" applyFill="1" applyAlignment="1">
      <alignment horizontal="center" wrapText="1"/>
    </xf>
    <xf numFmtId="49" fontId="11" fillId="0" borderId="0" xfId="0" applyNumberFormat="1" applyFont="1" applyFill="1" applyAlignment="1">
      <alignment horizontal="center" wrapText="1"/>
    </xf>
    <xf numFmtId="0" fontId="10" fillId="0" borderId="0" xfId="0" applyFont="1" applyFill="1" applyAlignment="1">
      <alignment horizontal="center" wrapText="1"/>
    </xf>
    <xf numFmtId="165" fontId="18" fillId="3" borderId="6" xfId="1" applyNumberFormat="1" applyFont="1" applyFill="1" applyBorder="1" applyAlignment="1">
      <alignment horizontal="center" wrapText="1"/>
    </xf>
    <xf numFmtId="165" fontId="10" fillId="3" borderId="0" xfId="1" applyNumberFormat="1" applyFont="1" applyFill="1" applyAlignment="1">
      <alignment horizontal="center"/>
    </xf>
    <xf numFmtId="165" fontId="7" fillId="3" borderId="12" xfId="1" applyNumberFormat="1" applyFont="1" applyFill="1" applyBorder="1" applyAlignment="1">
      <alignment horizontal="center"/>
    </xf>
    <xf numFmtId="165" fontId="7" fillId="3" borderId="0" xfId="1" applyNumberFormat="1" applyFont="1" applyFill="1" applyBorder="1" applyAlignment="1">
      <alignment horizontal="center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3" borderId="8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7" fillId="3" borderId="5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64" fontId="0" fillId="3" borderId="0" xfId="1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center" wrapText="1"/>
    </xf>
    <xf numFmtId="49" fontId="0" fillId="3" borderId="0" xfId="0" applyNumberFormat="1" applyFill="1" applyAlignment="1">
      <alignment horizontal="left" vertical="top" wrapText="1"/>
    </xf>
    <xf numFmtId="49" fontId="10" fillId="3" borderId="0" xfId="0" applyNumberFormat="1" applyFont="1" applyFill="1" applyAlignment="1" applyProtection="1">
      <alignment horizontal="center" vertical="top" wrapText="1"/>
      <protection locked="0"/>
    </xf>
    <xf numFmtId="49" fontId="17" fillId="3" borderId="7" xfId="0" applyNumberFormat="1" applyFont="1" applyFill="1" applyBorder="1" applyAlignment="1">
      <alignment horizontal="right"/>
    </xf>
    <xf numFmtId="0" fontId="4" fillId="0" borderId="0" xfId="0" applyFont="1" applyFill="1" applyAlignment="1">
      <alignment horizontal="center" vertical="center"/>
    </xf>
    <xf numFmtId="0" fontId="17" fillId="0" borderId="0" xfId="0" applyFont="1" applyFill="1" applyAlignment="1" applyProtection="1">
      <alignment horizontal="center" vertical="center"/>
      <protection locked="0"/>
    </xf>
    <xf numFmtId="0" fontId="16" fillId="0" borderId="7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4" fillId="0" borderId="0" xfId="0" applyFont="1" applyFill="1" applyAlignment="1">
      <alignment horizontal="center" wrapText="1"/>
    </xf>
    <xf numFmtId="0" fontId="16" fillId="0" borderId="0" xfId="0" applyFont="1" applyFill="1" applyAlignment="1">
      <alignment horizontal="right"/>
    </xf>
  </cellXfs>
  <cellStyles count="11">
    <cellStyle name="Comma" xfId="1" builtinId="3"/>
    <cellStyle name="Comma 2" xfId="6"/>
    <cellStyle name="Comma 2 2" xfId="10"/>
    <cellStyle name="Comma 3" xfId="9"/>
    <cellStyle name="Normal" xfId="0" builtinId="0"/>
    <cellStyle name="Normal 2" xfId="4"/>
    <cellStyle name="Normal 2 2" xfId="2"/>
    <cellStyle name="Normal 3" xfId="5"/>
    <cellStyle name="Normal 3 2" xfId="7"/>
    <cellStyle name="Normal 4" xfId="8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3</xdr:col>
      <xdr:colOff>85725</xdr:colOff>
      <xdr:row>1</xdr:row>
      <xdr:rowOff>38100</xdr:rowOff>
    </xdr:to>
    <xdr:sp macro="" textlink="">
      <xdr:nvSpPr>
        <xdr:cNvPr id="107919" name="Text Box 1">
          <a:extLst>
            <a:ext uri="{FF2B5EF4-FFF2-40B4-BE49-F238E27FC236}">
              <a16:creationId xmlns="" xmlns:a16="http://schemas.microsoft.com/office/drawing/2014/main" id="{00000000-0008-0000-0800-00008FA50100}"/>
            </a:ext>
          </a:extLst>
        </xdr:cNvPr>
        <xdr:cNvSpPr txBox="1">
          <a:spLocks noChangeArrowheads="1"/>
        </xdr:cNvSpPr>
      </xdr:nvSpPr>
      <xdr:spPr bwMode="auto">
        <a:xfrm>
          <a:off x="3181350" y="8286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85725</xdr:colOff>
      <xdr:row>1</xdr:row>
      <xdr:rowOff>38100</xdr:rowOff>
    </xdr:to>
    <xdr:sp macro="" textlink="">
      <xdr:nvSpPr>
        <xdr:cNvPr id="107920" name="Text Box 1">
          <a:extLst>
            <a:ext uri="{FF2B5EF4-FFF2-40B4-BE49-F238E27FC236}">
              <a16:creationId xmlns="" xmlns:a16="http://schemas.microsoft.com/office/drawing/2014/main" id="{00000000-0008-0000-0800-000090A50100}"/>
            </a:ext>
          </a:extLst>
        </xdr:cNvPr>
        <xdr:cNvSpPr txBox="1">
          <a:spLocks noChangeArrowheads="1"/>
        </xdr:cNvSpPr>
      </xdr:nvSpPr>
      <xdr:spPr bwMode="auto">
        <a:xfrm>
          <a:off x="3181350" y="8286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85725</xdr:colOff>
      <xdr:row>1</xdr:row>
      <xdr:rowOff>38100</xdr:rowOff>
    </xdr:to>
    <xdr:sp macro="" textlink="">
      <xdr:nvSpPr>
        <xdr:cNvPr id="107921" name="Text Box 1">
          <a:extLst>
            <a:ext uri="{FF2B5EF4-FFF2-40B4-BE49-F238E27FC236}">
              <a16:creationId xmlns="" xmlns:a16="http://schemas.microsoft.com/office/drawing/2014/main" id="{00000000-0008-0000-0800-000091A50100}"/>
            </a:ext>
          </a:extLst>
        </xdr:cNvPr>
        <xdr:cNvSpPr txBox="1">
          <a:spLocks noChangeArrowheads="1"/>
        </xdr:cNvSpPr>
      </xdr:nvSpPr>
      <xdr:spPr bwMode="auto">
        <a:xfrm>
          <a:off x="3181350" y="8286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85725</xdr:colOff>
      <xdr:row>1</xdr:row>
      <xdr:rowOff>38100</xdr:rowOff>
    </xdr:to>
    <xdr:sp macro="" textlink="">
      <xdr:nvSpPr>
        <xdr:cNvPr id="107922" name="Text Box 1">
          <a:extLst>
            <a:ext uri="{FF2B5EF4-FFF2-40B4-BE49-F238E27FC236}">
              <a16:creationId xmlns="" xmlns:a16="http://schemas.microsoft.com/office/drawing/2014/main" id="{00000000-0008-0000-0800-000092A50100}"/>
            </a:ext>
          </a:extLst>
        </xdr:cNvPr>
        <xdr:cNvSpPr txBox="1">
          <a:spLocks noChangeArrowheads="1"/>
        </xdr:cNvSpPr>
      </xdr:nvSpPr>
      <xdr:spPr bwMode="auto">
        <a:xfrm>
          <a:off x="3181350" y="8286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85725</xdr:colOff>
      <xdr:row>1</xdr:row>
      <xdr:rowOff>38100</xdr:rowOff>
    </xdr:to>
    <xdr:sp macro="" textlink="">
      <xdr:nvSpPr>
        <xdr:cNvPr id="107923" name="Text Box 1">
          <a:extLst>
            <a:ext uri="{FF2B5EF4-FFF2-40B4-BE49-F238E27FC236}">
              <a16:creationId xmlns="" xmlns:a16="http://schemas.microsoft.com/office/drawing/2014/main" id="{00000000-0008-0000-0800-000093A50100}"/>
            </a:ext>
          </a:extLst>
        </xdr:cNvPr>
        <xdr:cNvSpPr txBox="1">
          <a:spLocks noChangeArrowheads="1"/>
        </xdr:cNvSpPr>
      </xdr:nvSpPr>
      <xdr:spPr bwMode="auto">
        <a:xfrm>
          <a:off x="3181350" y="8286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85725</xdr:colOff>
      <xdr:row>1</xdr:row>
      <xdr:rowOff>38100</xdr:rowOff>
    </xdr:to>
    <xdr:sp macro="" textlink="">
      <xdr:nvSpPr>
        <xdr:cNvPr id="107924" name="Text Box 1">
          <a:extLst>
            <a:ext uri="{FF2B5EF4-FFF2-40B4-BE49-F238E27FC236}">
              <a16:creationId xmlns="" xmlns:a16="http://schemas.microsoft.com/office/drawing/2014/main" id="{00000000-0008-0000-0800-000094A50100}"/>
            </a:ext>
          </a:extLst>
        </xdr:cNvPr>
        <xdr:cNvSpPr txBox="1">
          <a:spLocks noChangeArrowheads="1"/>
        </xdr:cNvSpPr>
      </xdr:nvSpPr>
      <xdr:spPr bwMode="auto">
        <a:xfrm>
          <a:off x="3181350" y="8286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3</xdr:col>
      <xdr:colOff>85725</xdr:colOff>
      <xdr:row>1</xdr:row>
      <xdr:rowOff>38100</xdr:rowOff>
    </xdr:to>
    <xdr:sp macro="" textlink="">
      <xdr:nvSpPr>
        <xdr:cNvPr id="102085" name="Text Box 1">
          <a:extLst>
            <a:ext uri="{FF2B5EF4-FFF2-40B4-BE49-F238E27FC236}">
              <a16:creationId xmlns="" xmlns:a16="http://schemas.microsoft.com/office/drawing/2014/main" id="{00000000-0008-0000-0A00-0000C58E0100}"/>
            </a:ext>
          </a:extLst>
        </xdr:cNvPr>
        <xdr:cNvSpPr txBox="1">
          <a:spLocks noChangeArrowheads="1"/>
        </xdr:cNvSpPr>
      </xdr:nvSpPr>
      <xdr:spPr bwMode="auto">
        <a:xfrm>
          <a:off x="1924050" y="1047750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85725</xdr:colOff>
      <xdr:row>1</xdr:row>
      <xdr:rowOff>38100</xdr:rowOff>
    </xdr:to>
    <xdr:sp macro="" textlink="">
      <xdr:nvSpPr>
        <xdr:cNvPr id="102086" name="Text Box 1">
          <a:extLst>
            <a:ext uri="{FF2B5EF4-FFF2-40B4-BE49-F238E27FC236}">
              <a16:creationId xmlns="" xmlns:a16="http://schemas.microsoft.com/office/drawing/2014/main" id="{00000000-0008-0000-0A00-0000C68E0100}"/>
            </a:ext>
          </a:extLst>
        </xdr:cNvPr>
        <xdr:cNvSpPr txBox="1">
          <a:spLocks noChangeArrowheads="1"/>
        </xdr:cNvSpPr>
      </xdr:nvSpPr>
      <xdr:spPr bwMode="auto">
        <a:xfrm>
          <a:off x="1924050" y="1047750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85725</xdr:colOff>
      <xdr:row>1</xdr:row>
      <xdr:rowOff>38100</xdr:rowOff>
    </xdr:to>
    <xdr:sp macro="" textlink="">
      <xdr:nvSpPr>
        <xdr:cNvPr id="102087" name="Text Box 1">
          <a:extLst>
            <a:ext uri="{FF2B5EF4-FFF2-40B4-BE49-F238E27FC236}">
              <a16:creationId xmlns="" xmlns:a16="http://schemas.microsoft.com/office/drawing/2014/main" id="{00000000-0008-0000-0A00-0000C78E0100}"/>
            </a:ext>
          </a:extLst>
        </xdr:cNvPr>
        <xdr:cNvSpPr txBox="1">
          <a:spLocks noChangeArrowheads="1"/>
        </xdr:cNvSpPr>
      </xdr:nvSpPr>
      <xdr:spPr bwMode="auto">
        <a:xfrm>
          <a:off x="1924050" y="1047750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view="pageBreakPreview" zoomScale="130" zoomScaleSheetLayoutView="130" workbookViewId="0">
      <selection activeCell="C6" sqref="C6"/>
    </sheetView>
  </sheetViews>
  <sheetFormatPr defaultColWidth="8.875" defaultRowHeight="15.75" x14ac:dyDescent="0.25"/>
  <cols>
    <col min="1" max="1" width="8.875" customWidth="1"/>
    <col min="2" max="2" width="19" customWidth="1"/>
    <col min="3" max="3" width="57.375" customWidth="1"/>
    <col min="4" max="4" width="23.375" customWidth="1"/>
    <col min="5" max="5" width="20.125" customWidth="1"/>
  </cols>
  <sheetData>
    <row r="1" spans="1:3" ht="38.25" customHeight="1" x14ac:dyDescent="0.3">
      <c r="A1" s="111" t="s">
        <v>55</v>
      </c>
      <c r="B1" s="111"/>
      <c r="C1" s="5" t="s">
        <v>57</v>
      </c>
    </row>
    <row r="2" spans="1:3" ht="48.75" customHeight="1" x14ac:dyDescent="0.25">
      <c r="A2" s="112" t="s">
        <v>65</v>
      </c>
      <c r="B2" s="112"/>
      <c r="C2" s="4" t="s">
        <v>71</v>
      </c>
    </row>
    <row r="3" spans="1:3" x14ac:dyDescent="0.25">
      <c r="A3" s="114" t="s">
        <v>61</v>
      </c>
      <c r="B3" s="1" t="s">
        <v>63</v>
      </c>
      <c r="C3" s="2" t="s">
        <v>56</v>
      </c>
    </row>
    <row r="4" spans="1:3" x14ac:dyDescent="0.25">
      <c r="A4" s="114"/>
      <c r="B4" s="1" t="s">
        <v>62</v>
      </c>
      <c r="C4" s="3" t="s">
        <v>67</v>
      </c>
    </row>
    <row r="5" spans="1:3" x14ac:dyDescent="0.25">
      <c r="A5" s="114"/>
      <c r="B5" s="1" t="s">
        <v>60</v>
      </c>
      <c r="C5" s="2" t="s">
        <v>66</v>
      </c>
    </row>
    <row r="6" spans="1:3" x14ac:dyDescent="0.25">
      <c r="A6" s="115" t="s">
        <v>58</v>
      </c>
      <c r="B6" s="1" t="s">
        <v>64</v>
      </c>
      <c r="C6" s="2" t="s">
        <v>59</v>
      </c>
    </row>
    <row r="7" spans="1:3" x14ac:dyDescent="0.25">
      <c r="A7" s="115"/>
      <c r="B7" s="1" t="s">
        <v>62</v>
      </c>
      <c r="C7" s="2" t="s">
        <v>68</v>
      </c>
    </row>
    <row r="8" spans="1:3" ht="52.5" customHeight="1" x14ac:dyDescent="0.25">
      <c r="A8" s="113" t="s">
        <v>109</v>
      </c>
      <c r="B8" s="113"/>
      <c r="C8" s="113"/>
    </row>
  </sheetData>
  <mergeCells count="5">
    <mergeCell ref="A1:B1"/>
    <mergeCell ref="A2:B2"/>
    <mergeCell ref="A8:C8"/>
    <mergeCell ref="A3:A5"/>
    <mergeCell ref="A6:A7"/>
  </mergeCells>
  <phoneticPr fontId="8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T131"/>
  <sheetViews>
    <sheetView view="pageBreakPreview" zoomScale="80" zoomScaleSheetLayoutView="80" workbookViewId="0">
      <selection activeCell="C9" sqref="C9:S9"/>
    </sheetView>
  </sheetViews>
  <sheetFormatPr defaultColWidth="9" defaultRowHeight="15.75" x14ac:dyDescent="0.25"/>
  <cols>
    <col min="1" max="1" width="4.125" style="45" customWidth="1"/>
    <col min="2" max="2" width="20" style="45" customWidth="1"/>
    <col min="3" max="3" width="8.125" style="45" customWidth="1"/>
    <col min="4" max="4" width="11.375" style="45" customWidth="1"/>
    <col min="5" max="5" width="8.125" style="45" customWidth="1"/>
    <col min="6" max="6" width="6.875" style="45" customWidth="1"/>
    <col min="7" max="12" width="8.125" style="45" customWidth="1"/>
    <col min="13" max="14" width="8.125" style="49" customWidth="1"/>
    <col min="15" max="15" width="8.75" style="49" customWidth="1"/>
    <col min="16" max="16" width="8.125" style="49" customWidth="1"/>
    <col min="17" max="17" width="6.625" style="49" customWidth="1"/>
    <col min="18" max="18" width="8.125" style="49" customWidth="1"/>
    <col min="19" max="19" width="9.5" style="49" customWidth="1"/>
    <col min="20" max="20" width="8.375" style="49" customWidth="1"/>
    <col min="21" max="16384" width="9" style="45"/>
  </cols>
  <sheetData>
    <row r="1" spans="1:20" ht="65.25" customHeight="1" x14ac:dyDescent="0.25">
      <c r="A1" s="138" t="s">
        <v>79</v>
      </c>
      <c r="B1" s="138"/>
      <c r="C1" s="138"/>
      <c r="D1" s="138"/>
      <c r="E1" s="142" t="s">
        <v>338</v>
      </c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3" t="s">
        <v>71</v>
      </c>
      <c r="Q1" s="143"/>
      <c r="R1" s="143"/>
      <c r="S1" s="143"/>
      <c r="T1" s="143"/>
    </row>
    <row r="2" spans="1:20" ht="17.25" customHeight="1" x14ac:dyDescent="0.25">
      <c r="B2" s="46"/>
      <c r="C2" s="46"/>
      <c r="I2" s="47"/>
      <c r="J2" s="48"/>
      <c r="K2" s="48"/>
      <c r="L2" s="48"/>
      <c r="O2" s="50"/>
      <c r="P2" s="50"/>
      <c r="Q2" s="144" t="s">
        <v>73</v>
      </c>
      <c r="R2" s="144"/>
      <c r="S2" s="144"/>
      <c r="T2" s="144"/>
    </row>
    <row r="3" spans="1:20" s="81" customFormat="1" ht="15.75" customHeight="1" x14ac:dyDescent="0.25">
      <c r="A3" s="132" t="s">
        <v>46</v>
      </c>
      <c r="B3" s="132" t="s">
        <v>47</v>
      </c>
      <c r="C3" s="128" t="s">
        <v>45</v>
      </c>
      <c r="D3" s="128" t="s">
        <v>4</v>
      </c>
      <c r="E3" s="128"/>
      <c r="F3" s="128" t="s">
        <v>84</v>
      </c>
      <c r="G3" s="128" t="s">
        <v>72</v>
      </c>
      <c r="H3" s="128" t="s">
        <v>27</v>
      </c>
      <c r="I3" s="135" t="s">
        <v>4</v>
      </c>
      <c r="J3" s="136"/>
      <c r="K3" s="136"/>
      <c r="L3" s="136"/>
      <c r="M3" s="136"/>
      <c r="N3" s="136"/>
      <c r="O3" s="136"/>
      <c r="P3" s="136"/>
      <c r="Q3" s="136"/>
      <c r="R3" s="137"/>
      <c r="S3" s="145" t="s">
        <v>89</v>
      </c>
      <c r="T3" s="129" t="s">
        <v>49</v>
      </c>
    </row>
    <row r="4" spans="1:20" s="81" customFormat="1" ht="15.75" customHeight="1" x14ac:dyDescent="0.25">
      <c r="A4" s="133"/>
      <c r="B4" s="133"/>
      <c r="C4" s="128"/>
      <c r="D4" s="128" t="s">
        <v>91</v>
      </c>
      <c r="E4" s="128" t="s">
        <v>32</v>
      </c>
      <c r="F4" s="128"/>
      <c r="G4" s="128"/>
      <c r="H4" s="128"/>
      <c r="I4" s="128" t="s">
        <v>31</v>
      </c>
      <c r="J4" s="117" t="s">
        <v>4</v>
      </c>
      <c r="K4" s="118"/>
      <c r="L4" s="118"/>
      <c r="M4" s="118"/>
      <c r="N4" s="119"/>
      <c r="O4" s="128" t="s">
        <v>83</v>
      </c>
      <c r="P4" s="139" t="s">
        <v>85</v>
      </c>
      <c r="Q4" s="116" t="s">
        <v>88</v>
      </c>
      <c r="R4" s="116" t="s">
        <v>30</v>
      </c>
      <c r="S4" s="146"/>
      <c r="T4" s="130"/>
    </row>
    <row r="5" spans="1:20" s="81" customFormat="1" ht="15.75" customHeight="1" x14ac:dyDescent="0.25">
      <c r="A5" s="133"/>
      <c r="B5" s="133"/>
      <c r="C5" s="128"/>
      <c r="D5" s="128"/>
      <c r="E5" s="128"/>
      <c r="F5" s="128"/>
      <c r="G5" s="128"/>
      <c r="H5" s="128"/>
      <c r="I5" s="128"/>
      <c r="J5" s="128" t="s">
        <v>35</v>
      </c>
      <c r="K5" s="117" t="s">
        <v>4</v>
      </c>
      <c r="L5" s="119"/>
      <c r="M5" s="128" t="s">
        <v>29</v>
      </c>
      <c r="N5" s="129" t="s">
        <v>92</v>
      </c>
      <c r="O5" s="128"/>
      <c r="P5" s="140"/>
      <c r="Q5" s="116"/>
      <c r="R5" s="116"/>
      <c r="S5" s="146"/>
      <c r="T5" s="130"/>
    </row>
    <row r="6" spans="1:20" s="81" customFormat="1" ht="15.75" customHeight="1" x14ac:dyDescent="0.25">
      <c r="A6" s="133"/>
      <c r="B6" s="133"/>
      <c r="C6" s="128"/>
      <c r="D6" s="128"/>
      <c r="E6" s="128"/>
      <c r="F6" s="128"/>
      <c r="G6" s="128"/>
      <c r="H6" s="128"/>
      <c r="I6" s="128"/>
      <c r="J6" s="128"/>
      <c r="K6" s="129" t="s">
        <v>28</v>
      </c>
      <c r="L6" s="129" t="s">
        <v>86</v>
      </c>
      <c r="M6" s="128"/>
      <c r="N6" s="130"/>
      <c r="O6" s="128"/>
      <c r="P6" s="140"/>
      <c r="Q6" s="116"/>
      <c r="R6" s="116"/>
      <c r="S6" s="146"/>
      <c r="T6" s="130"/>
    </row>
    <row r="7" spans="1:20" s="81" customFormat="1" ht="52.5" customHeight="1" x14ac:dyDescent="0.25">
      <c r="A7" s="134"/>
      <c r="B7" s="134"/>
      <c r="C7" s="128"/>
      <c r="D7" s="128"/>
      <c r="E7" s="128"/>
      <c r="F7" s="128"/>
      <c r="G7" s="128"/>
      <c r="H7" s="128"/>
      <c r="I7" s="128"/>
      <c r="J7" s="128"/>
      <c r="K7" s="131"/>
      <c r="L7" s="131"/>
      <c r="M7" s="128"/>
      <c r="N7" s="131"/>
      <c r="O7" s="128"/>
      <c r="P7" s="141"/>
      <c r="Q7" s="116"/>
      <c r="R7" s="116"/>
      <c r="S7" s="147"/>
      <c r="T7" s="130"/>
    </row>
    <row r="8" spans="1:20" ht="14.25" customHeight="1" x14ac:dyDescent="0.25">
      <c r="A8" s="126" t="s">
        <v>3</v>
      </c>
      <c r="B8" s="127"/>
      <c r="C8" s="51" t="s">
        <v>8</v>
      </c>
      <c r="D8" s="51" t="s">
        <v>9</v>
      </c>
      <c r="E8" s="51" t="s">
        <v>13</v>
      </c>
      <c r="F8" s="51" t="s">
        <v>14</v>
      </c>
      <c r="G8" s="51" t="s">
        <v>15</v>
      </c>
      <c r="H8" s="51" t="s">
        <v>16</v>
      </c>
      <c r="I8" s="51" t="s">
        <v>17</v>
      </c>
      <c r="J8" s="51" t="s">
        <v>18</v>
      </c>
      <c r="K8" s="51" t="s">
        <v>19</v>
      </c>
      <c r="L8" s="51" t="s">
        <v>20</v>
      </c>
      <c r="M8" s="51" t="s">
        <v>21</v>
      </c>
      <c r="N8" s="51" t="s">
        <v>37</v>
      </c>
      <c r="O8" s="51" t="s">
        <v>36</v>
      </c>
      <c r="P8" s="51" t="s">
        <v>38</v>
      </c>
      <c r="Q8" s="51" t="s">
        <v>39</v>
      </c>
      <c r="R8" s="51" t="s">
        <v>40</v>
      </c>
      <c r="S8" s="51" t="s">
        <v>41</v>
      </c>
      <c r="T8" s="51" t="s">
        <v>43</v>
      </c>
    </row>
    <row r="9" spans="1:20" s="55" customFormat="1" ht="24" customHeight="1" x14ac:dyDescent="0.25">
      <c r="A9" s="82"/>
      <c r="B9" s="83" t="s">
        <v>6</v>
      </c>
      <c r="C9" s="84">
        <v>11812</v>
      </c>
      <c r="D9" s="84">
        <v>7650</v>
      </c>
      <c r="E9" s="84">
        <v>4162</v>
      </c>
      <c r="F9" s="84">
        <v>11</v>
      </c>
      <c r="G9" s="84">
        <v>6</v>
      </c>
      <c r="H9" s="84">
        <v>11795</v>
      </c>
      <c r="I9" s="84">
        <v>7374</v>
      </c>
      <c r="J9" s="84">
        <v>3207</v>
      </c>
      <c r="K9" s="84">
        <v>3146</v>
      </c>
      <c r="L9" s="84">
        <v>61</v>
      </c>
      <c r="M9" s="84">
        <v>4162</v>
      </c>
      <c r="N9" s="84">
        <v>5</v>
      </c>
      <c r="O9" s="84">
        <v>4091</v>
      </c>
      <c r="P9" s="84">
        <v>165</v>
      </c>
      <c r="Q9" s="84">
        <v>2</v>
      </c>
      <c r="R9" s="84">
        <v>163</v>
      </c>
      <c r="S9" s="84">
        <v>8588</v>
      </c>
      <c r="T9" s="85">
        <v>0.43490642799023599</v>
      </c>
    </row>
    <row r="10" spans="1:20" s="55" customFormat="1" ht="24" customHeight="1" x14ac:dyDescent="0.25">
      <c r="A10" s="86" t="s">
        <v>0</v>
      </c>
      <c r="B10" s="87" t="s">
        <v>53</v>
      </c>
      <c r="C10" s="84">
        <v>852</v>
      </c>
      <c r="D10" s="84">
        <v>453</v>
      </c>
      <c r="E10" s="84">
        <v>399</v>
      </c>
      <c r="F10" s="84">
        <v>0</v>
      </c>
      <c r="G10" s="84">
        <v>0</v>
      </c>
      <c r="H10" s="84">
        <v>852</v>
      </c>
      <c r="I10" s="84">
        <v>602</v>
      </c>
      <c r="J10" s="84">
        <v>296</v>
      </c>
      <c r="K10" s="84">
        <v>295</v>
      </c>
      <c r="L10" s="84">
        <v>1</v>
      </c>
      <c r="M10" s="84">
        <v>306</v>
      </c>
      <c r="N10" s="84">
        <v>0</v>
      </c>
      <c r="O10" s="84">
        <v>240</v>
      </c>
      <c r="P10" s="84">
        <v>7</v>
      </c>
      <c r="Q10" s="84">
        <v>0</v>
      </c>
      <c r="R10" s="84">
        <v>3</v>
      </c>
      <c r="S10" s="84">
        <v>556</v>
      </c>
      <c r="T10" s="85">
        <v>0.49169435215946844</v>
      </c>
    </row>
    <row r="11" spans="1:20" s="55" customFormat="1" ht="24" customHeight="1" x14ac:dyDescent="0.25">
      <c r="A11" s="88">
        <v>1</v>
      </c>
      <c r="B11" s="53" t="s">
        <v>303</v>
      </c>
      <c r="C11" s="84">
        <v>11</v>
      </c>
      <c r="D11" s="89">
        <v>0</v>
      </c>
      <c r="E11" s="54">
        <v>11</v>
      </c>
      <c r="F11" s="54">
        <v>0</v>
      </c>
      <c r="G11" s="54">
        <v>0</v>
      </c>
      <c r="H11" s="84">
        <v>11</v>
      </c>
      <c r="I11" s="84">
        <v>11</v>
      </c>
      <c r="J11" s="84">
        <v>8</v>
      </c>
      <c r="K11" s="54">
        <v>8</v>
      </c>
      <c r="L11" s="54">
        <v>0</v>
      </c>
      <c r="M11" s="54">
        <v>3</v>
      </c>
      <c r="N11" s="54">
        <v>0</v>
      </c>
      <c r="O11" s="54">
        <v>0</v>
      </c>
      <c r="P11" s="54">
        <v>0</v>
      </c>
      <c r="Q11" s="54">
        <v>0</v>
      </c>
      <c r="R11" s="54">
        <v>0</v>
      </c>
      <c r="S11" s="84">
        <v>3</v>
      </c>
      <c r="T11" s="85">
        <v>0.72727272727272729</v>
      </c>
    </row>
    <row r="12" spans="1:20" s="55" customFormat="1" ht="24" customHeight="1" x14ac:dyDescent="0.25">
      <c r="A12" s="88">
        <v>2</v>
      </c>
      <c r="B12" s="53" t="s">
        <v>275</v>
      </c>
      <c r="C12" s="84">
        <v>95</v>
      </c>
      <c r="D12" s="89">
        <v>53</v>
      </c>
      <c r="E12" s="54">
        <v>42</v>
      </c>
      <c r="F12" s="54">
        <v>0</v>
      </c>
      <c r="G12" s="54">
        <v>0</v>
      </c>
      <c r="H12" s="84">
        <v>95</v>
      </c>
      <c r="I12" s="84">
        <v>74</v>
      </c>
      <c r="J12" s="84">
        <v>34</v>
      </c>
      <c r="K12" s="54">
        <v>34</v>
      </c>
      <c r="L12" s="54">
        <v>0</v>
      </c>
      <c r="M12" s="54">
        <v>40</v>
      </c>
      <c r="N12" s="54">
        <v>0</v>
      </c>
      <c r="O12" s="54">
        <v>19</v>
      </c>
      <c r="P12" s="54">
        <v>2</v>
      </c>
      <c r="Q12" s="54">
        <v>0</v>
      </c>
      <c r="R12" s="54">
        <v>0</v>
      </c>
      <c r="S12" s="84">
        <v>61</v>
      </c>
      <c r="T12" s="85">
        <v>0.45945945945945948</v>
      </c>
    </row>
    <row r="13" spans="1:20" s="55" customFormat="1" ht="24" customHeight="1" x14ac:dyDescent="0.25">
      <c r="A13" s="88">
        <v>3</v>
      </c>
      <c r="B13" s="53" t="s">
        <v>272</v>
      </c>
      <c r="C13" s="84">
        <v>138</v>
      </c>
      <c r="D13" s="89">
        <v>72</v>
      </c>
      <c r="E13" s="54">
        <v>66</v>
      </c>
      <c r="F13" s="54">
        <v>0</v>
      </c>
      <c r="G13" s="54">
        <v>0</v>
      </c>
      <c r="H13" s="84">
        <v>138</v>
      </c>
      <c r="I13" s="84">
        <v>96</v>
      </c>
      <c r="J13" s="84">
        <v>52</v>
      </c>
      <c r="K13" s="54">
        <v>52</v>
      </c>
      <c r="L13" s="54">
        <v>0</v>
      </c>
      <c r="M13" s="54">
        <v>44</v>
      </c>
      <c r="N13" s="54">
        <v>0</v>
      </c>
      <c r="O13" s="54">
        <v>42</v>
      </c>
      <c r="P13" s="54">
        <v>0</v>
      </c>
      <c r="Q13" s="54">
        <v>0</v>
      </c>
      <c r="R13" s="54">
        <v>0</v>
      </c>
      <c r="S13" s="84">
        <v>86</v>
      </c>
      <c r="T13" s="85">
        <v>0.54166666666666663</v>
      </c>
    </row>
    <row r="14" spans="1:20" s="55" customFormat="1" ht="24" customHeight="1" x14ac:dyDescent="0.25">
      <c r="A14" s="88">
        <v>4</v>
      </c>
      <c r="B14" s="53" t="s">
        <v>273</v>
      </c>
      <c r="C14" s="84">
        <v>108</v>
      </c>
      <c r="D14" s="89">
        <v>69</v>
      </c>
      <c r="E14" s="54">
        <v>39</v>
      </c>
      <c r="F14" s="54">
        <v>0</v>
      </c>
      <c r="G14" s="54">
        <v>0</v>
      </c>
      <c r="H14" s="84">
        <v>108</v>
      </c>
      <c r="I14" s="84">
        <v>58</v>
      </c>
      <c r="J14" s="84">
        <v>25</v>
      </c>
      <c r="K14" s="54">
        <v>24</v>
      </c>
      <c r="L14" s="54">
        <v>1</v>
      </c>
      <c r="M14" s="54">
        <v>33</v>
      </c>
      <c r="N14" s="54">
        <v>0</v>
      </c>
      <c r="O14" s="54">
        <v>50</v>
      </c>
      <c r="P14" s="54">
        <v>0</v>
      </c>
      <c r="Q14" s="54">
        <v>0</v>
      </c>
      <c r="R14" s="54">
        <v>0</v>
      </c>
      <c r="S14" s="84">
        <v>83</v>
      </c>
      <c r="T14" s="85">
        <v>0.43103448275862066</v>
      </c>
    </row>
    <row r="15" spans="1:20" s="55" customFormat="1" ht="24" customHeight="1" x14ac:dyDescent="0.25">
      <c r="A15" s="88">
        <v>5</v>
      </c>
      <c r="B15" s="53" t="s">
        <v>279</v>
      </c>
      <c r="C15" s="84">
        <v>66</v>
      </c>
      <c r="D15" s="89">
        <v>36</v>
      </c>
      <c r="E15" s="54">
        <v>30</v>
      </c>
      <c r="F15" s="54">
        <v>0</v>
      </c>
      <c r="G15" s="54">
        <v>0</v>
      </c>
      <c r="H15" s="84">
        <v>66</v>
      </c>
      <c r="I15" s="84">
        <v>50</v>
      </c>
      <c r="J15" s="84">
        <v>26</v>
      </c>
      <c r="K15" s="54">
        <v>26</v>
      </c>
      <c r="L15" s="54">
        <v>0</v>
      </c>
      <c r="M15" s="54">
        <v>24</v>
      </c>
      <c r="N15" s="54">
        <v>0</v>
      </c>
      <c r="O15" s="54">
        <v>16</v>
      </c>
      <c r="P15" s="54">
        <v>0</v>
      </c>
      <c r="Q15" s="54">
        <v>0</v>
      </c>
      <c r="R15" s="54">
        <v>0</v>
      </c>
      <c r="S15" s="84">
        <v>40</v>
      </c>
      <c r="T15" s="85">
        <v>0.52</v>
      </c>
    </row>
    <row r="16" spans="1:20" s="55" customFormat="1" ht="24" customHeight="1" x14ac:dyDescent="0.25">
      <c r="A16" s="88">
        <v>6</v>
      </c>
      <c r="B16" s="53" t="s">
        <v>278</v>
      </c>
      <c r="C16" s="84">
        <v>68</v>
      </c>
      <c r="D16" s="89">
        <v>33</v>
      </c>
      <c r="E16" s="54">
        <v>35</v>
      </c>
      <c r="F16" s="54">
        <v>0</v>
      </c>
      <c r="G16" s="54">
        <v>0</v>
      </c>
      <c r="H16" s="84">
        <v>68</v>
      </c>
      <c r="I16" s="84">
        <v>52</v>
      </c>
      <c r="J16" s="84">
        <v>26</v>
      </c>
      <c r="K16" s="54">
        <v>26</v>
      </c>
      <c r="L16" s="54">
        <v>0</v>
      </c>
      <c r="M16" s="54">
        <v>26</v>
      </c>
      <c r="N16" s="54">
        <v>0</v>
      </c>
      <c r="O16" s="54">
        <v>13</v>
      </c>
      <c r="P16" s="54">
        <v>0</v>
      </c>
      <c r="Q16" s="54">
        <v>0</v>
      </c>
      <c r="R16" s="54">
        <v>3</v>
      </c>
      <c r="S16" s="84">
        <v>42</v>
      </c>
      <c r="T16" s="85">
        <v>0.5</v>
      </c>
    </row>
    <row r="17" spans="1:20" s="55" customFormat="1" ht="24" customHeight="1" x14ac:dyDescent="0.25">
      <c r="A17" s="88">
        <v>7</v>
      </c>
      <c r="B17" s="53" t="s">
        <v>274</v>
      </c>
      <c r="C17" s="84">
        <v>116</v>
      </c>
      <c r="D17" s="89">
        <v>57</v>
      </c>
      <c r="E17" s="54">
        <v>59</v>
      </c>
      <c r="F17" s="54">
        <v>0</v>
      </c>
      <c r="G17" s="54">
        <v>0</v>
      </c>
      <c r="H17" s="84">
        <v>116</v>
      </c>
      <c r="I17" s="84">
        <v>86</v>
      </c>
      <c r="J17" s="84">
        <v>40</v>
      </c>
      <c r="K17" s="54">
        <v>40</v>
      </c>
      <c r="L17" s="54">
        <v>0</v>
      </c>
      <c r="M17" s="54">
        <v>46</v>
      </c>
      <c r="N17" s="54">
        <v>0</v>
      </c>
      <c r="O17" s="54">
        <v>29</v>
      </c>
      <c r="P17" s="54">
        <v>1</v>
      </c>
      <c r="Q17" s="54">
        <v>0</v>
      </c>
      <c r="R17" s="54">
        <v>0</v>
      </c>
      <c r="S17" s="84">
        <v>76</v>
      </c>
      <c r="T17" s="85">
        <v>0.46511627906976744</v>
      </c>
    </row>
    <row r="18" spans="1:20" s="55" customFormat="1" ht="24" customHeight="1" x14ac:dyDescent="0.25">
      <c r="A18" s="88">
        <v>8</v>
      </c>
      <c r="B18" s="53" t="s">
        <v>276</v>
      </c>
      <c r="C18" s="84">
        <v>117</v>
      </c>
      <c r="D18" s="89">
        <v>56</v>
      </c>
      <c r="E18" s="54">
        <v>61</v>
      </c>
      <c r="F18" s="54">
        <v>0</v>
      </c>
      <c r="G18" s="54">
        <v>0</v>
      </c>
      <c r="H18" s="84">
        <v>117</v>
      </c>
      <c r="I18" s="84">
        <v>82</v>
      </c>
      <c r="J18" s="84">
        <v>36</v>
      </c>
      <c r="K18" s="54">
        <v>36</v>
      </c>
      <c r="L18" s="54">
        <v>0</v>
      </c>
      <c r="M18" s="54">
        <v>46</v>
      </c>
      <c r="N18" s="54">
        <v>0</v>
      </c>
      <c r="O18" s="54">
        <v>33</v>
      </c>
      <c r="P18" s="54">
        <v>2</v>
      </c>
      <c r="Q18" s="54">
        <v>0</v>
      </c>
      <c r="R18" s="54">
        <v>0</v>
      </c>
      <c r="S18" s="84">
        <v>81</v>
      </c>
      <c r="T18" s="85">
        <v>0.43902439024390244</v>
      </c>
    </row>
    <row r="19" spans="1:20" s="55" customFormat="1" ht="24" customHeight="1" x14ac:dyDescent="0.25">
      <c r="A19" s="88">
        <v>9</v>
      </c>
      <c r="B19" s="53" t="s">
        <v>277</v>
      </c>
      <c r="C19" s="84">
        <v>133</v>
      </c>
      <c r="D19" s="89">
        <v>77</v>
      </c>
      <c r="E19" s="54">
        <v>56</v>
      </c>
      <c r="F19" s="54"/>
      <c r="G19" s="54">
        <v>0</v>
      </c>
      <c r="H19" s="84">
        <v>133</v>
      </c>
      <c r="I19" s="84">
        <v>93</v>
      </c>
      <c r="J19" s="84">
        <v>49</v>
      </c>
      <c r="K19" s="54">
        <v>49</v>
      </c>
      <c r="L19" s="54">
        <v>0</v>
      </c>
      <c r="M19" s="54">
        <v>44</v>
      </c>
      <c r="N19" s="54">
        <v>0</v>
      </c>
      <c r="O19" s="54">
        <v>38</v>
      </c>
      <c r="P19" s="54">
        <v>2</v>
      </c>
      <c r="Q19" s="54">
        <v>0</v>
      </c>
      <c r="R19" s="54">
        <v>0</v>
      </c>
      <c r="S19" s="84">
        <v>84</v>
      </c>
      <c r="T19" s="85">
        <v>0.5268817204301075</v>
      </c>
    </row>
    <row r="20" spans="1:20" s="55" customFormat="1" ht="24" customHeight="1" x14ac:dyDescent="0.25">
      <c r="A20" s="88">
        <v>10</v>
      </c>
      <c r="B20" s="53"/>
      <c r="C20" s="84"/>
      <c r="D20" s="89"/>
      <c r="E20" s="54"/>
      <c r="F20" s="54"/>
      <c r="G20" s="54"/>
      <c r="H20" s="84"/>
      <c r="I20" s="84"/>
      <c r="J20" s="84"/>
      <c r="K20" s="54"/>
      <c r="L20" s="54"/>
      <c r="M20" s="54"/>
      <c r="N20" s="54"/>
      <c r="O20" s="54"/>
      <c r="P20" s="54"/>
      <c r="Q20" s="54"/>
      <c r="R20" s="54"/>
      <c r="S20" s="84"/>
      <c r="T20" s="85" t="e">
        <v>#DIV/0!</v>
      </c>
    </row>
    <row r="21" spans="1:20" s="55" customFormat="1" ht="24" customHeight="1" x14ac:dyDescent="0.25">
      <c r="A21" s="86" t="s">
        <v>1</v>
      </c>
      <c r="B21" s="87" t="s">
        <v>304</v>
      </c>
      <c r="C21" s="84">
        <v>10960</v>
      </c>
      <c r="D21" s="84">
        <v>7197</v>
      </c>
      <c r="E21" s="84">
        <v>3763</v>
      </c>
      <c r="F21" s="84">
        <v>11</v>
      </c>
      <c r="G21" s="84">
        <v>6</v>
      </c>
      <c r="H21" s="84">
        <v>10943</v>
      </c>
      <c r="I21" s="84">
        <v>6772</v>
      </c>
      <c r="J21" s="84">
        <v>2911</v>
      </c>
      <c r="K21" s="84">
        <v>2851</v>
      </c>
      <c r="L21" s="84">
        <v>60</v>
      </c>
      <c r="M21" s="84">
        <v>3856</v>
      </c>
      <c r="N21" s="84">
        <v>5</v>
      </c>
      <c r="O21" s="84">
        <v>3851</v>
      </c>
      <c r="P21" s="84">
        <v>158</v>
      </c>
      <c r="Q21" s="84">
        <v>2</v>
      </c>
      <c r="R21" s="84">
        <v>160</v>
      </c>
      <c r="S21" s="84">
        <v>8032</v>
      </c>
      <c r="T21" s="85">
        <v>0.42985823981098642</v>
      </c>
    </row>
    <row r="22" spans="1:20" s="55" customFormat="1" ht="24" customHeight="1" x14ac:dyDescent="0.25">
      <c r="A22" s="90">
        <v>1</v>
      </c>
      <c r="B22" s="87" t="s">
        <v>305</v>
      </c>
      <c r="C22" s="84">
        <v>2271</v>
      </c>
      <c r="D22" s="84">
        <v>1626</v>
      </c>
      <c r="E22" s="84">
        <v>645</v>
      </c>
      <c r="F22" s="84">
        <v>2</v>
      </c>
      <c r="G22" s="84">
        <v>3</v>
      </c>
      <c r="H22" s="84">
        <v>2266</v>
      </c>
      <c r="I22" s="84">
        <v>1284</v>
      </c>
      <c r="J22" s="84">
        <v>567</v>
      </c>
      <c r="K22" s="84">
        <v>553</v>
      </c>
      <c r="L22" s="84">
        <v>14</v>
      </c>
      <c r="M22" s="84">
        <v>717</v>
      </c>
      <c r="N22" s="84">
        <v>0</v>
      </c>
      <c r="O22" s="84">
        <v>900</v>
      </c>
      <c r="P22" s="84">
        <v>64</v>
      </c>
      <c r="Q22" s="84">
        <v>0</v>
      </c>
      <c r="R22" s="84">
        <v>18</v>
      </c>
      <c r="S22" s="84">
        <v>1699</v>
      </c>
      <c r="T22" s="85">
        <v>0.44158878504672899</v>
      </c>
    </row>
    <row r="23" spans="1:20" s="55" customFormat="1" ht="24" customHeight="1" x14ac:dyDescent="0.25">
      <c r="A23" s="52" t="s">
        <v>323</v>
      </c>
      <c r="B23" s="53" t="s">
        <v>249</v>
      </c>
      <c r="C23" s="84">
        <v>177</v>
      </c>
      <c r="D23" s="54">
        <v>92</v>
      </c>
      <c r="E23" s="54">
        <v>85</v>
      </c>
      <c r="F23" s="54">
        <v>2</v>
      </c>
      <c r="G23" s="54">
        <v>0</v>
      </c>
      <c r="H23" s="84">
        <v>175</v>
      </c>
      <c r="I23" s="84">
        <v>141</v>
      </c>
      <c r="J23" s="84">
        <v>72</v>
      </c>
      <c r="K23" s="54">
        <v>70</v>
      </c>
      <c r="L23" s="54">
        <v>2</v>
      </c>
      <c r="M23" s="54">
        <v>69</v>
      </c>
      <c r="N23" s="54">
        <v>0</v>
      </c>
      <c r="O23" s="54">
        <v>33</v>
      </c>
      <c r="P23" s="54">
        <v>1</v>
      </c>
      <c r="Q23" s="54">
        <v>0</v>
      </c>
      <c r="R23" s="54">
        <v>0</v>
      </c>
      <c r="S23" s="84">
        <v>103</v>
      </c>
      <c r="T23" s="85">
        <v>0.51063829787234039</v>
      </c>
    </row>
    <row r="24" spans="1:20" s="55" customFormat="1" ht="24" customHeight="1" x14ac:dyDescent="0.25">
      <c r="A24" s="52" t="s">
        <v>10</v>
      </c>
      <c r="B24" s="53" t="s">
        <v>209</v>
      </c>
      <c r="C24" s="84">
        <v>167</v>
      </c>
      <c r="D24" s="54">
        <v>132</v>
      </c>
      <c r="E24" s="54">
        <v>35</v>
      </c>
      <c r="F24" s="54">
        <v>0</v>
      </c>
      <c r="G24" s="54">
        <v>0</v>
      </c>
      <c r="H24" s="84">
        <v>167</v>
      </c>
      <c r="I24" s="84">
        <v>73</v>
      </c>
      <c r="J24" s="84">
        <v>32</v>
      </c>
      <c r="K24" s="54">
        <v>30</v>
      </c>
      <c r="L24" s="54">
        <v>2</v>
      </c>
      <c r="M24" s="54">
        <v>41</v>
      </c>
      <c r="N24" s="54">
        <v>0</v>
      </c>
      <c r="O24" s="54">
        <v>88</v>
      </c>
      <c r="P24" s="54">
        <v>2</v>
      </c>
      <c r="Q24" s="54">
        <v>0</v>
      </c>
      <c r="R24" s="54">
        <v>4</v>
      </c>
      <c r="S24" s="84">
        <v>135</v>
      </c>
      <c r="T24" s="85">
        <v>0.43835616438356162</v>
      </c>
    </row>
    <row r="25" spans="1:20" s="55" customFormat="1" ht="24" customHeight="1" x14ac:dyDescent="0.25">
      <c r="A25" s="52" t="s">
        <v>137</v>
      </c>
      <c r="B25" s="53" t="s">
        <v>251</v>
      </c>
      <c r="C25" s="84">
        <v>117</v>
      </c>
      <c r="D25" s="54">
        <v>84</v>
      </c>
      <c r="E25" s="54">
        <v>33</v>
      </c>
      <c r="F25" s="54">
        <v>0</v>
      </c>
      <c r="G25" s="54">
        <v>0</v>
      </c>
      <c r="H25" s="84">
        <v>117</v>
      </c>
      <c r="I25" s="84">
        <v>64</v>
      </c>
      <c r="J25" s="84">
        <v>27</v>
      </c>
      <c r="K25" s="54">
        <v>26</v>
      </c>
      <c r="L25" s="54">
        <v>1</v>
      </c>
      <c r="M25" s="54">
        <v>37</v>
      </c>
      <c r="N25" s="54">
        <v>0</v>
      </c>
      <c r="O25" s="54">
        <v>53</v>
      </c>
      <c r="P25" s="54">
        <v>0</v>
      </c>
      <c r="Q25" s="54">
        <v>0</v>
      </c>
      <c r="R25" s="54">
        <v>0</v>
      </c>
      <c r="S25" s="84">
        <v>90</v>
      </c>
      <c r="T25" s="85">
        <v>0.421875</v>
      </c>
    </row>
    <row r="26" spans="1:20" s="55" customFormat="1" ht="24" customHeight="1" x14ac:dyDescent="0.25">
      <c r="A26" s="52" t="s">
        <v>138</v>
      </c>
      <c r="B26" s="53" t="s">
        <v>250</v>
      </c>
      <c r="C26" s="84">
        <v>208</v>
      </c>
      <c r="D26" s="54">
        <v>133</v>
      </c>
      <c r="E26" s="54">
        <v>75</v>
      </c>
      <c r="F26" s="54">
        <v>0</v>
      </c>
      <c r="G26" s="54">
        <v>0</v>
      </c>
      <c r="H26" s="84">
        <v>208</v>
      </c>
      <c r="I26" s="84">
        <v>136</v>
      </c>
      <c r="J26" s="84">
        <v>63</v>
      </c>
      <c r="K26" s="54">
        <v>61</v>
      </c>
      <c r="L26" s="54">
        <v>2</v>
      </c>
      <c r="M26" s="54">
        <v>73</v>
      </c>
      <c r="N26" s="54">
        <v>0</v>
      </c>
      <c r="O26" s="54">
        <v>67</v>
      </c>
      <c r="P26" s="54">
        <v>0</v>
      </c>
      <c r="Q26" s="54">
        <v>0</v>
      </c>
      <c r="R26" s="54">
        <v>5</v>
      </c>
      <c r="S26" s="84">
        <v>145</v>
      </c>
      <c r="T26" s="85">
        <v>0.46323529411764708</v>
      </c>
    </row>
    <row r="27" spans="1:20" s="55" customFormat="1" ht="24" customHeight="1" x14ac:dyDescent="0.25">
      <c r="A27" s="52" t="s">
        <v>139</v>
      </c>
      <c r="B27" s="53" t="s">
        <v>254</v>
      </c>
      <c r="C27" s="84">
        <v>164</v>
      </c>
      <c r="D27" s="54">
        <v>108</v>
      </c>
      <c r="E27" s="54">
        <v>56</v>
      </c>
      <c r="F27" s="54">
        <v>0</v>
      </c>
      <c r="G27" s="54">
        <v>0</v>
      </c>
      <c r="H27" s="84">
        <v>164</v>
      </c>
      <c r="I27" s="84">
        <v>78</v>
      </c>
      <c r="J27" s="84">
        <v>40</v>
      </c>
      <c r="K27" s="54">
        <v>40</v>
      </c>
      <c r="L27" s="54">
        <v>0</v>
      </c>
      <c r="M27" s="54">
        <v>38</v>
      </c>
      <c r="N27" s="54">
        <v>0</v>
      </c>
      <c r="O27" s="54">
        <v>77</v>
      </c>
      <c r="P27" s="54">
        <v>0</v>
      </c>
      <c r="Q27" s="54">
        <v>0</v>
      </c>
      <c r="R27" s="54">
        <v>9</v>
      </c>
      <c r="S27" s="84">
        <v>124</v>
      </c>
      <c r="T27" s="85">
        <v>0.51282051282051277</v>
      </c>
    </row>
    <row r="28" spans="1:20" s="55" customFormat="1" ht="24" customHeight="1" x14ac:dyDescent="0.25">
      <c r="A28" s="52" t="s">
        <v>140</v>
      </c>
      <c r="B28" s="53" t="s">
        <v>255</v>
      </c>
      <c r="C28" s="84">
        <v>188</v>
      </c>
      <c r="D28" s="54">
        <v>139</v>
      </c>
      <c r="E28" s="54">
        <v>49</v>
      </c>
      <c r="F28" s="54">
        <v>0</v>
      </c>
      <c r="G28" s="54">
        <v>1</v>
      </c>
      <c r="H28" s="84">
        <v>187</v>
      </c>
      <c r="I28" s="84">
        <v>114</v>
      </c>
      <c r="J28" s="84">
        <v>47</v>
      </c>
      <c r="K28" s="54">
        <v>47</v>
      </c>
      <c r="L28" s="54">
        <v>0</v>
      </c>
      <c r="M28" s="54">
        <v>67</v>
      </c>
      <c r="N28" s="54">
        <v>0</v>
      </c>
      <c r="O28" s="54">
        <v>73</v>
      </c>
      <c r="P28" s="54">
        <v>0</v>
      </c>
      <c r="Q28" s="54">
        <v>0</v>
      </c>
      <c r="R28" s="54">
        <v>0</v>
      </c>
      <c r="S28" s="84">
        <v>140</v>
      </c>
      <c r="T28" s="85">
        <v>0.41228070175438597</v>
      </c>
    </row>
    <row r="29" spans="1:20" s="55" customFormat="1" ht="24" customHeight="1" x14ac:dyDescent="0.25">
      <c r="A29" s="52" t="s">
        <v>141</v>
      </c>
      <c r="B29" s="53" t="s">
        <v>252</v>
      </c>
      <c r="C29" s="84">
        <v>291</v>
      </c>
      <c r="D29" s="54">
        <v>240</v>
      </c>
      <c r="E29" s="54">
        <v>51</v>
      </c>
      <c r="F29" s="54">
        <v>0</v>
      </c>
      <c r="G29" s="54">
        <v>0</v>
      </c>
      <c r="H29" s="84">
        <v>291</v>
      </c>
      <c r="I29" s="84">
        <v>99</v>
      </c>
      <c r="J29" s="84">
        <v>40</v>
      </c>
      <c r="K29" s="54">
        <v>40</v>
      </c>
      <c r="L29" s="54">
        <v>0</v>
      </c>
      <c r="M29" s="54">
        <v>59</v>
      </c>
      <c r="N29" s="54">
        <v>0</v>
      </c>
      <c r="O29" s="54">
        <v>131</v>
      </c>
      <c r="P29" s="54">
        <v>61</v>
      </c>
      <c r="Q29" s="54">
        <v>0</v>
      </c>
      <c r="R29" s="54">
        <v>0</v>
      </c>
      <c r="S29" s="84">
        <v>251</v>
      </c>
      <c r="T29" s="85">
        <v>0.40404040404040403</v>
      </c>
    </row>
    <row r="30" spans="1:20" s="55" customFormat="1" ht="24" customHeight="1" x14ac:dyDescent="0.25">
      <c r="A30" s="52" t="s">
        <v>142</v>
      </c>
      <c r="B30" s="53" t="s">
        <v>256</v>
      </c>
      <c r="C30" s="84">
        <v>165</v>
      </c>
      <c r="D30" s="54">
        <v>123</v>
      </c>
      <c r="E30" s="54">
        <v>42</v>
      </c>
      <c r="F30" s="54">
        <v>0</v>
      </c>
      <c r="G30" s="54">
        <v>0</v>
      </c>
      <c r="H30" s="84">
        <v>165</v>
      </c>
      <c r="I30" s="84">
        <v>83</v>
      </c>
      <c r="J30" s="84">
        <v>35</v>
      </c>
      <c r="K30" s="54">
        <v>34</v>
      </c>
      <c r="L30" s="54">
        <v>1</v>
      </c>
      <c r="M30" s="54">
        <v>48</v>
      </c>
      <c r="N30" s="54">
        <v>0</v>
      </c>
      <c r="O30" s="54">
        <v>82</v>
      </c>
      <c r="P30" s="54">
        <v>0</v>
      </c>
      <c r="Q30" s="54">
        <v>0</v>
      </c>
      <c r="R30" s="54">
        <v>0</v>
      </c>
      <c r="S30" s="84">
        <v>130</v>
      </c>
      <c r="T30" s="85">
        <v>0.42168674698795183</v>
      </c>
    </row>
    <row r="31" spans="1:20" s="55" customFormat="1" ht="24" customHeight="1" x14ac:dyDescent="0.25">
      <c r="A31" s="52" t="s">
        <v>318</v>
      </c>
      <c r="B31" s="53" t="s">
        <v>253</v>
      </c>
      <c r="C31" s="84">
        <v>157</v>
      </c>
      <c r="D31" s="54">
        <v>114</v>
      </c>
      <c r="E31" s="54">
        <v>43</v>
      </c>
      <c r="F31" s="54">
        <v>0</v>
      </c>
      <c r="G31" s="54">
        <v>0</v>
      </c>
      <c r="H31" s="84">
        <v>157</v>
      </c>
      <c r="I31" s="84">
        <v>80</v>
      </c>
      <c r="J31" s="84">
        <v>33</v>
      </c>
      <c r="K31" s="54">
        <v>33</v>
      </c>
      <c r="L31" s="54">
        <v>0</v>
      </c>
      <c r="M31" s="54">
        <v>47</v>
      </c>
      <c r="N31" s="54">
        <v>0</v>
      </c>
      <c r="O31" s="54">
        <v>77</v>
      </c>
      <c r="P31" s="54">
        <v>0</v>
      </c>
      <c r="Q31" s="54">
        <v>0</v>
      </c>
      <c r="R31" s="54">
        <v>0</v>
      </c>
      <c r="S31" s="84">
        <v>124</v>
      </c>
      <c r="T31" s="85">
        <v>0.41249999999999998</v>
      </c>
    </row>
    <row r="32" spans="1:20" s="55" customFormat="1" ht="24" customHeight="1" x14ac:dyDescent="0.25">
      <c r="A32" s="52" t="s">
        <v>319</v>
      </c>
      <c r="B32" s="53" t="s">
        <v>211</v>
      </c>
      <c r="C32" s="84">
        <v>236</v>
      </c>
      <c r="D32" s="54">
        <v>147</v>
      </c>
      <c r="E32" s="54">
        <v>89</v>
      </c>
      <c r="F32" s="54">
        <v>0</v>
      </c>
      <c r="G32" s="54">
        <v>0</v>
      </c>
      <c r="H32" s="84">
        <v>236</v>
      </c>
      <c r="I32" s="84">
        <v>174</v>
      </c>
      <c r="J32" s="84">
        <v>77</v>
      </c>
      <c r="K32" s="54">
        <v>76</v>
      </c>
      <c r="L32" s="54">
        <v>1</v>
      </c>
      <c r="M32" s="54">
        <v>97</v>
      </c>
      <c r="N32" s="54">
        <v>0</v>
      </c>
      <c r="O32" s="54">
        <v>62</v>
      </c>
      <c r="P32" s="54">
        <v>0</v>
      </c>
      <c r="Q32" s="54">
        <v>0</v>
      </c>
      <c r="R32" s="54">
        <v>0</v>
      </c>
      <c r="S32" s="84">
        <v>159</v>
      </c>
      <c r="T32" s="85">
        <v>0.44252873563218392</v>
      </c>
    </row>
    <row r="33" spans="1:20" s="55" customFormat="1" ht="24" customHeight="1" x14ac:dyDescent="0.25">
      <c r="A33" s="52" t="s">
        <v>320</v>
      </c>
      <c r="B33" s="53" t="s">
        <v>336</v>
      </c>
      <c r="C33" s="84">
        <v>180</v>
      </c>
      <c r="D33" s="54">
        <v>143</v>
      </c>
      <c r="E33" s="54">
        <v>37</v>
      </c>
      <c r="F33" s="54">
        <v>0</v>
      </c>
      <c r="G33" s="54">
        <v>0</v>
      </c>
      <c r="H33" s="84">
        <v>180</v>
      </c>
      <c r="I33" s="84">
        <v>115</v>
      </c>
      <c r="J33" s="84">
        <v>44</v>
      </c>
      <c r="K33" s="54">
        <v>40</v>
      </c>
      <c r="L33" s="54">
        <v>4</v>
      </c>
      <c r="M33" s="54">
        <v>71</v>
      </c>
      <c r="N33" s="54">
        <v>0</v>
      </c>
      <c r="O33" s="54">
        <v>65</v>
      </c>
      <c r="P33" s="54">
        <v>0</v>
      </c>
      <c r="Q33" s="54">
        <v>0</v>
      </c>
      <c r="R33" s="54">
        <v>0</v>
      </c>
      <c r="S33" s="84">
        <v>136</v>
      </c>
      <c r="T33" s="85">
        <v>0.38260869565217392</v>
      </c>
    </row>
    <row r="34" spans="1:20" s="55" customFormat="1" ht="24" customHeight="1" x14ac:dyDescent="0.25">
      <c r="A34" s="52" t="s">
        <v>321</v>
      </c>
      <c r="B34" s="53" t="s">
        <v>240</v>
      </c>
      <c r="C34" s="84">
        <v>221</v>
      </c>
      <c r="D34" s="54">
        <v>171</v>
      </c>
      <c r="E34" s="54">
        <v>50</v>
      </c>
      <c r="F34" s="54">
        <v>0</v>
      </c>
      <c r="G34" s="54">
        <v>2</v>
      </c>
      <c r="H34" s="84">
        <v>219</v>
      </c>
      <c r="I34" s="84">
        <v>127</v>
      </c>
      <c r="J34" s="84">
        <v>57</v>
      </c>
      <c r="K34" s="54">
        <v>56</v>
      </c>
      <c r="L34" s="54">
        <v>1</v>
      </c>
      <c r="M34" s="54">
        <v>70</v>
      </c>
      <c r="N34" s="54">
        <v>0</v>
      </c>
      <c r="O34" s="54">
        <v>92</v>
      </c>
      <c r="P34" s="54">
        <v>0</v>
      </c>
      <c r="Q34" s="54">
        <v>0</v>
      </c>
      <c r="R34" s="54">
        <v>0</v>
      </c>
      <c r="S34" s="84">
        <v>162</v>
      </c>
      <c r="T34" s="85">
        <v>0.44881889763779526</v>
      </c>
    </row>
    <row r="35" spans="1:20" s="55" customFormat="1" ht="24" customHeight="1" x14ac:dyDescent="0.25">
      <c r="A35" s="52" t="s">
        <v>322</v>
      </c>
      <c r="B35" s="53"/>
      <c r="C35" s="84">
        <v>0</v>
      </c>
      <c r="D35" s="54"/>
      <c r="E35" s="54"/>
      <c r="F35" s="54"/>
      <c r="G35" s="54"/>
      <c r="H35" s="84">
        <v>0</v>
      </c>
      <c r="I35" s="84">
        <v>0</v>
      </c>
      <c r="J35" s="84">
        <v>0</v>
      </c>
      <c r="K35" s="54"/>
      <c r="L35" s="54"/>
      <c r="M35" s="54"/>
      <c r="N35" s="54"/>
      <c r="O35" s="54"/>
      <c r="P35" s="54"/>
      <c r="Q35" s="54"/>
      <c r="R35" s="54"/>
      <c r="S35" s="84">
        <v>0</v>
      </c>
      <c r="T35" s="85"/>
    </row>
    <row r="36" spans="1:20" s="55" customFormat="1" ht="24" customHeight="1" x14ac:dyDescent="0.25">
      <c r="A36" s="90">
        <v>2</v>
      </c>
      <c r="B36" s="87" t="s">
        <v>306</v>
      </c>
      <c r="C36" s="84">
        <v>794</v>
      </c>
      <c r="D36" s="84">
        <v>722</v>
      </c>
      <c r="E36" s="84">
        <v>72</v>
      </c>
      <c r="F36" s="84">
        <v>0</v>
      </c>
      <c r="G36" s="84">
        <v>1</v>
      </c>
      <c r="H36" s="84">
        <v>793</v>
      </c>
      <c r="I36" s="84">
        <v>315</v>
      </c>
      <c r="J36" s="84">
        <v>58</v>
      </c>
      <c r="K36" s="84">
        <v>56</v>
      </c>
      <c r="L36" s="84">
        <v>2</v>
      </c>
      <c r="M36" s="84">
        <v>257</v>
      </c>
      <c r="N36" s="84">
        <v>0</v>
      </c>
      <c r="O36" s="84">
        <v>474</v>
      </c>
      <c r="P36" s="84">
        <v>0</v>
      </c>
      <c r="Q36" s="84">
        <v>0</v>
      </c>
      <c r="R36" s="84">
        <v>4</v>
      </c>
      <c r="S36" s="84">
        <v>735</v>
      </c>
      <c r="T36" s="85">
        <v>0.18412698412698414</v>
      </c>
    </row>
    <row r="37" spans="1:20" s="55" customFormat="1" ht="24" customHeight="1" x14ac:dyDescent="0.25">
      <c r="A37" s="52" t="s">
        <v>11</v>
      </c>
      <c r="B37" s="53" t="s">
        <v>267</v>
      </c>
      <c r="C37" s="84">
        <v>235</v>
      </c>
      <c r="D37" s="54">
        <v>217</v>
      </c>
      <c r="E37" s="54">
        <v>18</v>
      </c>
      <c r="F37" s="54"/>
      <c r="G37" s="54"/>
      <c r="H37" s="84">
        <v>235</v>
      </c>
      <c r="I37" s="84">
        <v>83</v>
      </c>
      <c r="J37" s="84">
        <v>14</v>
      </c>
      <c r="K37" s="54">
        <v>14</v>
      </c>
      <c r="L37" s="54"/>
      <c r="M37" s="54">
        <v>69</v>
      </c>
      <c r="N37" s="54"/>
      <c r="O37" s="54">
        <v>152</v>
      </c>
      <c r="P37" s="54"/>
      <c r="Q37" s="54"/>
      <c r="R37" s="54"/>
      <c r="S37" s="84">
        <v>221</v>
      </c>
      <c r="T37" s="85">
        <v>0.16867469879518071</v>
      </c>
    </row>
    <row r="38" spans="1:20" s="55" customFormat="1" ht="24" customHeight="1" x14ac:dyDescent="0.25">
      <c r="A38" s="52" t="s">
        <v>12</v>
      </c>
      <c r="B38" s="53" t="s">
        <v>235</v>
      </c>
      <c r="C38" s="84">
        <v>187</v>
      </c>
      <c r="D38" s="54">
        <v>180</v>
      </c>
      <c r="E38" s="54">
        <v>7</v>
      </c>
      <c r="F38" s="54">
        <v>0</v>
      </c>
      <c r="G38" s="54">
        <v>0</v>
      </c>
      <c r="H38" s="84">
        <v>187</v>
      </c>
      <c r="I38" s="84">
        <v>65</v>
      </c>
      <c r="J38" s="84">
        <v>8</v>
      </c>
      <c r="K38" s="54">
        <v>8</v>
      </c>
      <c r="L38" s="54">
        <v>0</v>
      </c>
      <c r="M38" s="54">
        <v>57</v>
      </c>
      <c r="N38" s="54">
        <v>0</v>
      </c>
      <c r="O38" s="54">
        <v>120</v>
      </c>
      <c r="P38" s="54"/>
      <c r="Q38" s="54"/>
      <c r="R38" s="54">
        <v>2</v>
      </c>
      <c r="S38" s="84">
        <v>179</v>
      </c>
      <c r="T38" s="85">
        <v>0.12307692307692308</v>
      </c>
    </row>
    <row r="39" spans="1:20" s="55" customFormat="1" ht="24" customHeight="1" x14ac:dyDescent="0.25">
      <c r="A39" s="52" t="s">
        <v>143</v>
      </c>
      <c r="B39" s="53" t="s">
        <v>236</v>
      </c>
      <c r="C39" s="84">
        <v>112</v>
      </c>
      <c r="D39" s="54">
        <v>104</v>
      </c>
      <c r="E39" s="54">
        <v>8</v>
      </c>
      <c r="F39" s="54">
        <v>0</v>
      </c>
      <c r="G39" s="54">
        <v>0</v>
      </c>
      <c r="H39" s="84">
        <v>112</v>
      </c>
      <c r="I39" s="84">
        <v>45</v>
      </c>
      <c r="J39" s="84">
        <v>10</v>
      </c>
      <c r="K39" s="54">
        <v>10</v>
      </c>
      <c r="L39" s="54">
        <v>0</v>
      </c>
      <c r="M39" s="54">
        <v>35</v>
      </c>
      <c r="N39" s="54">
        <v>0</v>
      </c>
      <c r="O39" s="54">
        <v>67</v>
      </c>
      <c r="P39" s="54">
        <v>0</v>
      </c>
      <c r="Q39" s="54">
        <v>0</v>
      </c>
      <c r="R39" s="54">
        <v>0</v>
      </c>
      <c r="S39" s="84">
        <v>102</v>
      </c>
      <c r="T39" s="85">
        <v>0.22222222222222221</v>
      </c>
    </row>
    <row r="40" spans="1:20" s="55" customFormat="1" ht="24" customHeight="1" x14ac:dyDescent="0.25">
      <c r="A40" s="52" t="s">
        <v>144</v>
      </c>
      <c r="B40" s="53" t="s">
        <v>332</v>
      </c>
      <c r="C40" s="84">
        <v>89</v>
      </c>
      <c r="D40" s="54">
        <v>72</v>
      </c>
      <c r="E40" s="54">
        <v>17</v>
      </c>
      <c r="F40" s="54">
        <v>0</v>
      </c>
      <c r="G40" s="54">
        <v>0</v>
      </c>
      <c r="H40" s="84">
        <v>89</v>
      </c>
      <c r="I40" s="84">
        <v>60</v>
      </c>
      <c r="J40" s="84">
        <v>8</v>
      </c>
      <c r="K40" s="54">
        <v>6</v>
      </c>
      <c r="L40" s="54">
        <v>2</v>
      </c>
      <c r="M40" s="54">
        <v>52</v>
      </c>
      <c r="N40" s="54">
        <v>0</v>
      </c>
      <c r="O40" s="54">
        <v>27</v>
      </c>
      <c r="P40" s="54">
        <v>0</v>
      </c>
      <c r="Q40" s="54">
        <v>0</v>
      </c>
      <c r="R40" s="54">
        <v>2</v>
      </c>
      <c r="S40" s="84">
        <v>81</v>
      </c>
      <c r="T40" s="85">
        <v>0.13333333333333333</v>
      </c>
    </row>
    <row r="41" spans="1:20" s="55" customFormat="1" ht="24" customHeight="1" x14ac:dyDescent="0.25">
      <c r="A41" s="52" t="s">
        <v>145</v>
      </c>
      <c r="B41" s="53" t="s">
        <v>241</v>
      </c>
      <c r="C41" s="84">
        <v>171</v>
      </c>
      <c r="D41" s="54">
        <v>149</v>
      </c>
      <c r="E41" s="54">
        <v>22</v>
      </c>
      <c r="F41" s="54"/>
      <c r="G41" s="54">
        <v>1</v>
      </c>
      <c r="H41" s="84">
        <v>170</v>
      </c>
      <c r="I41" s="84">
        <v>62</v>
      </c>
      <c r="J41" s="84">
        <v>18</v>
      </c>
      <c r="K41" s="54">
        <v>18</v>
      </c>
      <c r="L41" s="54">
        <v>0</v>
      </c>
      <c r="M41" s="54">
        <v>44</v>
      </c>
      <c r="N41" s="54">
        <v>0</v>
      </c>
      <c r="O41" s="54">
        <v>108</v>
      </c>
      <c r="P41" s="54">
        <v>0</v>
      </c>
      <c r="Q41" s="54">
        <v>0</v>
      </c>
      <c r="R41" s="54">
        <v>0</v>
      </c>
      <c r="S41" s="84">
        <v>152</v>
      </c>
      <c r="T41" s="85">
        <v>0.29032258064516131</v>
      </c>
    </row>
    <row r="42" spans="1:20" s="55" customFormat="1" ht="24" customHeight="1" x14ac:dyDescent="0.25">
      <c r="A42" s="52" t="s">
        <v>146</v>
      </c>
      <c r="B42" s="53"/>
      <c r="C42" s="84"/>
      <c r="D42" s="54"/>
      <c r="E42" s="54"/>
      <c r="F42" s="54"/>
      <c r="G42" s="54"/>
      <c r="H42" s="84"/>
      <c r="I42" s="84"/>
      <c r="J42" s="84"/>
      <c r="K42" s="54"/>
      <c r="L42" s="54"/>
      <c r="M42" s="54"/>
      <c r="N42" s="54"/>
      <c r="O42" s="54"/>
      <c r="P42" s="54"/>
      <c r="Q42" s="54"/>
      <c r="R42" s="54"/>
      <c r="S42" s="84"/>
      <c r="T42" s="85" t="e">
        <v>#DIV/0!</v>
      </c>
    </row>
    <row r="43" spans="1:20" s="55" customFormat="1" ht="24" customHeight="1" x14ac:dyDescent="0.25">
      <c r="A43" s="90" t="s">
        <v>13</v>
      </c>
      <c r="B43" s="87" t="s">
        <v>307</v>
      </c>
      <c r="C43" s="84">
        <v>766</v>
      </c>
      <c r="D43" s="84">
        <v>426</v>
      </c>
      <c r="E43" s="84">
        <v>340</v>
      </c>
      <c r="F43" s="84">
        <v>1</v>
      </c>
      <c r="G43" s="84">
        <v>0</v>
      </c>
      <c r="H43" s="84">
        <v>765</v>
      </c>
      <c r="I43" s="84">
        <v>511</v>
      </c>
      <c r="J43" s="84">
        <v>277</v>
      </c>
      <c r="K43" s="84">
        <v>266</v>
      </c>
      <c r="L43" s="84">
        <v>11</v>
      </c>
      <c r="M43" s="84">
        <v>233</v>
      </c>
      <c r="N43" s="84">
        <v>1</v>
      </c>
      <c r="O43" s="84">
        <v>215</v>
      </c>
      <c r="P43" s="84">
        <v>2</v>
      </c>
      <c r="Q43" s="84">
        <v>0</v>
      </c>
      <c r="R43" s="84">
        <v>37</v>
      </c>
      <c r="S43" s="84">
        <v>488</v>
      </c>
      <c r="T43" s="85">
        <v>0.54207436399217224</v>
      </c>
    </row>
    <row r="44" spans="1:20" s="55" customFormat="1" ht="24" customHeight="1" x14ac:dyDescent="0.25">
      <c r="A44" s="52" t="s">
        <v>147</v>
      </c>
      <c r="B44" s="53" t="s">
        <v>213</v>
      </c>
      <c r="C44" s="84">
        <v>40</v>
      </c>
      <c r="D44" s="54">
        <v>14</v>
      </c>
      <c r="E44" s="54">
        <v>26</v>
      </c>
      <c r="F44" s="54">
        <v>0</v>
      </c>
      <c r="G44" s="54">
        <v>0</v>
      </c>
      <c r="H44" s="84">
        <v>40</v>
      </c>
      <c r="I44" s="84">
        <v>35</v>
      </c>
      <c r="J44" s="84">
        <v>19</v>
      </c>
      <c r="K44" s="54">
        <v>19</v>
      </c>
      <c r="L44" s="54">
        <v>0</v>
      </c>
      <c r="M44" s="54">
        <v>16</v>
      </c>
      <c r="N44" s="54">
        <v>0</v>
      </c>
      <c r="O44" s="54">
        <v>5</v>
      </c>
      <c r="P44" s="54">
        <v>0</v>
      </c>
      <c r="Q44" s="54">
        <v>0</v>
      </c>
      <c r="R44" s="54">
        <v>0</v>
      </c>
      <c r="S44" s="84">
        <v>21</v>
      </c>
      <c r="T44" s="85">
        <v>0.54285714285714282</v>
      </c>
    </row>
    <row r="45" spans="1:20" s="55" customFormat="1" ht="24" customHeight="1" x14ac:dyDescent="0.25">
      <c r="A45" s="52" t="s">
        <v>148</v>
      </c>
      <c r="B45" s="53" t="s">
        <v>263</v>
      </c>
      <c r="C45" s="84">
        <v>173</v>
      </c>
      <c r="D45" s="54">
        <v>111</v>
      </c>
      <c r="E45" s="54">
        <v>62</v>
      </c>
      <c r="F45" s="54">
        <v>0</v>
      </c>
      <c r="G45" s="54">
        <v>0</v>
      </c>
      <c r="H45" s="84">
        <v>173</v>
      </c>
      <c r="I45" s="84">
        <v>101</v>
      </c>
      <c r="J45" s="84">
        <v>41</v>
      </c>
      <c r="K45" s="54">
        <v>39</v>
      </c>
      <c r="L45" s="54">
        <v>2</v>
      </c>
      <c r="M45" s="54">
        <v>60</v>
      </c>
      <c r="N45" s="54">
        <v>0</v>
      </c>
      <c r="O45" s="54">
        <v>54</v>
      </c>
      <c r="P45" s="54">
        <v>0</v>
      </c>
      <c r="Q45" s="54">
        <v>0</v>
      </c>
      <c r="R45" s="54">
        <v>18</v>
      </c>
      <c r="S45" s="84">
        <v>132</v>
      </c>
      <c r="T45" s="85">
        <v>0.40594059405940597</v>
      </c>
    </row>
    <row r="46" spans="1:20" s="55" customFormat="1" ht="24" customHeight="1" x14ac:dyDescent="0.25">
      <c r="A46" s="52" t="s">
        <v>149</v>
      </c>
      <c r="B46" s="53" t="s">
        <v>264</v>
      </c>
      <c r="C46" s="84">
        <v>154</v>
      </c>
      <c r="D46" s="54">
        <v>73</v>
      </c>
      <c r="E46" s="54">
        <v>81</v>
      </c>
      <c r="F46" s="54">
        <v>1</v>
      </c>
      <c r="G46" s="54">
        <v>0</v>
      </c>
      <c r="H46" s="84">
        <v>153</v>
      </c>
      <c r="I46" s="84">
        <v>115</v>
      </c>
      <c r="J46" s="84">
        <v>68</v>
      </c>
      <c r="K46" s="54">
        <v>66</v>
      </c>
      <c r="L46" s="54">
        <v>2</v>
      </c>
      <c r="M46" s="54">
        <v>47</v>
      </c>
      <c r="N46" s="54">
        <v>0</v>
      </c>
      <c r="O46" s="54">
        <v>34</v>
      </c>
      <c r="P46" s="54">
        <v>0</v>
      </c>
      <c r="Q46" s="54">
        <v>0</v>
      </c>
      <c r="R46" s="54">
        <v>4</v>
      </c>
      <c r="S46" s="84">
        <v>85</v>
      </c>
      <c r="T46" s="85">
        <v>0.59130434782608698</v>
      </c>
    </row>
    <row r="47" spans="1:20" s="55" customFormat="1" ht="24" customHeight="1" x14ac:dyDescent="0.25">
      <c r="A47" s="52" t="s">
        <v>150</v>
      </c>
      <c r="B47" s="53" t="s">
        <v>280</v>
      </c>
      <c r="C47" s="84">
        <v>103</v>
      </c>
      <c r="D47" s="54">
        <v>51</v>
      </c>
      <c r="E47" s="54">
        <v>52</v>
      </c>
      <c r="F47" s="54">
        <v>0</v>
      </c>
      <c r="G47" s="54">
        <v>0</v>
      </c>
      <c r="H47" s="84">
        <v>103</v>
      </c>
      <c r="I47" s="84">
        <v>70</v>
      </c>
      <c r="J47" s="84">
        <v>42</v>
      </c>
      <c r="K47" s="54">
        <v>38</v>
      </c>
      <c r="L47" s="54">
        <v>4</v>
      </c>
      <c r="M47" s="54">
        <v>28</v>
      </c>
      <c r="N47" s="54">
        <v>0</v>
      </c>
      <c r="O47" s="54">
        <v>29</v>
      </c>
      <c r="P47" s="54">
        <v>0</v>
      </c>
      <c r="Q47" s="54">
        <v>0</v>
      </c>
      <c r="R47" s="54">
        <v>4</v>
      </c>
      <c r="S47" s="84">
        <v>61</v>
      </c>
      <c r="T47" s="85">
        <v>0.6</v>
      </c>
    </row>
    <row r="48" spans="1:20" s="55" customFormat="1" ht="24" customHeight="1" x14ac:dyDescent="0.25">
      <c r="A48" s="52" t="s">
        <v>151</v>
      </c>
      <c r="B48" s="53" t="s">
        <v>258</v>
      </c>
      <c r="C48" s="84">
        <v>134</v>
      </c>
      <c r="D48" s="54">
        <v>84</v>
      </c>
      <c r="E48" s="54">
        <v>50</v>
      </c>
      <c r="F48" s="54">
        <v>0</v>
      </c>
      <c r="G48" s="54">
        <v>0</v>
      </c>
      <c r="H48" s="84">
        <v>134</v>
      </c>
      <c r="I48" s="84">
        <v>83</v>
      </c>
      <c r="J48" s="84">
        <v>47</v>
      </c>
      <c r="K48" s="54">
        <v>46</v>
      </c>
      <c r="L48" s="54">
        <v>1</v>
      </c>
      <c r="M48" s="54">
        <v>35</v>
      </c>
      <c r="N48" s="54">
        <v>1</v>
      </c>
      <c r="O48" s="54">
        <v>48</v>
      </c>
      <c r="P48" s="54">
        <v>2</v>
      </c>
      <c r="Q48" s="54">
        <v>0</v>
      </c>
      <c r="R48" s="54">
        <v>1</v>
      </c>
      <c r="S48" s="84">
        <v>87</v>
      </c>
      <c r="T48" s="85">
        <v>0.5662650602409639</v>
      </c>
    </row>
    <row r="49" spans="1:20" s="55" customFormat="1" ht="24" customHeight="1" x14ac:dyDescent="0.25">
      <c r="A49" s="52" t="s">
        <v>152</v>
      </c>
      <c r="B49" s="53" t="s">
        <v>331</v>
      </c>
      <c r="C49" s="84">
        <v>162</v>
      </c>
      <c r="D49" s="54">
        <v>93</v>
      </c>
      <c r="E49" s="54">
        <v>69</v>
      </c>
      <c r="F49" s="54">
        <v>0</v>
      </c>
      <c r="G49" s="54">
        <v>0</v>
      </c>
      <c r="H49" s="84">
        <v>162</v>
      </c>
      <c r="I49" s="84">
        <v>107</v>
      </c>
      <c r="J49" s="84">
        <v>60</v>
      </c>
      <c r="K49" s="54">
        <v>58</v>
      </c>
      <c r="L49" s="54">
        <v>2</v>
      </c>
      <c r="M49" s="54">
        <v>47</v>
      </c>
      <c r="N49" s="54">
        <v>0</v>
      </c>
      <c r="O49" s="54">
        <v>45</v>
      </c>
      <c r="P49" s="54">
        <v>0</v>
      </c>
      <c r="Q49" s="54">
        <v>0</v>
      </c>
      <c r="R49" s="54">
        <v>10</v>
      </c>
      <c r="S49" s="84">
        <v>102</v>
      </c>
      <c r="T49" s="85">
        <v>0.56074766355140182</v>
      </c>
    </row>
    <row r="50" spans="1:20" s="55" customFormat="1" ht="24" customHeight="1" x14ac:dyDescent="0.25">
      <c r="A50" s="52" t="s">
        <v>153</v>
      </c>
      <c r="B50" s="53"/>
      <c r="C50" s="84"/>
      <c r="D50" s="54"/>
      <c r="E50" s="54"/>
      <c r="F50" s="54"/>
      <c r="G50" s="54"/>
      <c r="H50" s="84"/>
      <c r="I50" s="84"/>
      <c r="J50" s="84"/>
      <c r="K50" s="54"/>
      <c r="L50" s="54"/>
      <c r="M50" s="54"/>
      <c r="N50" s="54"/>
      <c r="O50" s="54"/>
      <c r="P50" s="54"/>
      <c r="Q50" s="54"/>
      <c r="R50" s="54"/>
      <c r="S50" s="84"/>
      <c r="T50" s="85" t="e">
        <v>#DIV/0!</v>
      </c>
    </row>
    <row r="51" spans="1:20" s="55" customFormat="1" ht="24" customHeight="1" x14ac:dyDescent="0.25">
      <c r="A51" s="90" t="s">
        <v>14</v>
      </c>
      <c r="B51" s="87" t="s">
        <v>308</v>
      </c>
      <c r="C51" s="84">
        <v>1053</v>
      </c>
      <c r="D51" s="84">
        <v>684</v>
      </c>
      <c r="E51" s="84">
        <v>369</v>
      </c>
      <c r="F51" s="84">
        <v>0</v>
      </c>
      <c r="G51" s="84">
        <v>1</v>
      </c>
      <c r="H51" s="84">
        <v>1052</v>
      </c>
      <c r="I51" s="84">
        <v>692</v>
      </c>
      <c r="J51" s="84">
        <v>277</v>
      </c>
      <c r="K51" s="84">
        <v>275</v>
      </c>
      <c r="L51" s="84">
        <v>2</v>
      </c>
      <c r="M51" s="84">
        <v>415</v>
      </c>
      <c r="N51" s="84">
        <v>0</v>
      </c>
      <c r="O51" s="84">
        <v>345</v>
      </c>
      <c r="P51" s="84">
        <v>3</v>
      </c>
      <c r="Q51" s="84">
        <v>2</v>
      </c>
      <c r="R51" s="84">
        <v>10</v>
      </c>
      <c r="S51" s="84">
        <v>775</v>
      </c>
      <c r="T51" s="85">
        <v>0.40028901734104044</v>
      </c>
    </row>
    <row r="52" spans="1:20" s="55" customFormat="1" ht="24" customHeight="1" x14ac:dyDescent="0.25">
      <c r="A52" s="52" t="s">
        <v>282</v>
      </c>
      <c r="B52" s="53" t="s">
        <v>215</v>
      </c>
      <c r="C52" s="84">
        <v>118</v>
      </c>
      <c r="D52" s="54">
        <v>92</v>
      </c>
      <c r="E52" s="54">
        <v>26</v>
      </c>
      <c r="F52" s="54"/>
      <c r="G52" s="54"/>
      <c r="H52" s="84">
        <v>118</v>
      </c>
      <c r="I52" s="84">
        <v>53</v>
      </c>
      <c r="J52" s="84">
        <v>15</v>
      </c>
      <c r="K52" s="54">
        <v>15</v>
      </c>
      <c r="L52" s="54"/>
      <c r="M52" s="54">
        <v>38</v>
      </c>
      <c r="N52" s="54"/>
      <c r="O52" s="54">
        <v>65</v>
      </c>
      <c r="P52" s="54"/>
      <c r="Q52" s="54"/>
      <c r="R52" s="54"/>
      <c r="S52" s="84">
        <v>103</v>
      </c>
      <c r="T52" s="85">
        <v>0.28301886792452829</v>
      </c>
    </row>
    <row r="53" spans="1:20" s="55" customFormat="1" ht="24" customHeight="1" x14ac:dyDescent="0.25">
      <c r="A53" s="52" t="s">
        <v>283</v>
      </c>
      <c r="B53" s="53" t="s">
        <v>242</v>
      </c>
      <c r="C53" s="84">
        <v>142</v>
      </c>
      <c r="D53" s="54">
        <v>107</v>
      </c>
      <c r="E53" s="54">
        <v>35</v>
      </c>
      <c r="F53" s="54"/>
      <c r="G53" s="54">
        <v>1</v>
      </c>
      <c r="H53" s="84">
        <v>141</v>
      </c>
      <c r="I53" s="84">
        <v>96</v>
      </c>
      <c r="J53" s="84">
        <v>24</v>
      </c>
      <c r="K53" s="54">
        <v>24</v>
      </c>
      <c r="L53" s="54"/>
      <c r="M53" s="54">
        <v>72</v>
      </c>
      <c r="N53" s="54"/>
      <c r="O53" s="54">
        <v>43</v>
      </c>
      <c r="P53" s="54"/>
      <c r="Q53" s="54">
        <v>2</v>
      </c>
      <c r="R53" s="54"/>
      <c r="S53" s="84">
        <v>117</v>
      </c>
      <c r="T53" s="85">
        <v>0.25</v>
      </c>
    </row>
    <row r="54" spans="1:20" s="55" customFormat="1" ht="24" customHeight="1" x14ac:dyDescent="0.25">
      <c r="A54" s="52" t="s">
        <v>284</v>
      </c>
      <c r="B54" s="53" t="s">
        <v>243</v>
      </c>
      <c r="C54" s="84">
        <v>137</v>
      </c>
      <c r="D54" s="54">
        <v>104</v>
      </c>
      <c r="E54" s="54">
        <v>33</v>
      </c>
      <c r="F54" s="54"/>
      <c r="G54" s="54"/>
      <c r="H54" s="84">
        <v>137</v>
      </c>
      <c r="I54" s="84">
        <v>86</v>
      </c>
      <c r="J54" s="84">
        <v>21</v>
      </c>
      <c r="K54" s="54">
        <v>21</v>
      </c>
      <c r="L54" s="54"/>
      <c r="M54" s="54">
        <v>65</v>
      </c>
      <c r="N54" s="54"/>
      <c r="O54" s="54">
        <v>45</v>
      </c>
      <c r="P54" s="54">
        <v>2</v>
      </c>
      <c r="Q54" s="54"/>
      <c r="R54" s="54">
        <v>4</v>
      </c>
      <c r="S54" s="84">
        <v>116</v>
      </c>
      <c r="T54" s="85">
        <v>0.2441860465116279</v>
      </c>
    </row>
    <row r="55" spans="1:20" s="55" customFormat="1" ht="24" customHeight="1" x14ac:dyDescent="0.25">
      <c r="A55" s="52" t="s">
        <v>285</v>
      </c>
      <c r="B55" s="53" t="s">
        <v>333</v>
      </c>
      <c r="C55" s="84">
        <v>140</v>
      </c>
      <c r="D55" s="54">
        <v>52</v>
      </c>
      <c r="E55" s="54">
        <v>88</v>
      </c>
      <c r="F55" s="54"/>
      <c r="G55" s="54"/>
      <c r="H55" s="84">
        <v>140</v>
      </c>
      <c r="I55" s="84">
        <v>117</v>
      </c>
      <c r="J55" s="84">
        <v>72</v>
      </c>
      <c r="K55" s="54">
        <v>71</v>
      </c>
      <c r="L55" s="54">
        <v>1</v>
      </c>
      <c r="M55" s="54">
        <v>45</v>
      </c>
      <c r="N55" s="54"/>
      <c r="O55" s="54">
        <v>23</v>
      </c>
      <c r="P55" s="54">
        <v>0</v>
      </c>
      <c r="Q55" s="54"/>
      <c r="R55" s="54">
        <v>0</v>
      </c>
      <c r="S55" s="84">
        <v>68</v>
      </c>
      <c r="T55" s="85">
        <v>0.61538461538461542</v>
      </c>
    </row>
    <row r="56" spans="1:20" s="55" customFormat="1" ht="24" customHeight="1" x14ac:dyDescent="0.25">
      <c r="A56" s="52" t="s">
        <v>286</v>
      </c>
      <c r="B56" s="53" t="s">
        <v>326</v>
      </c>
      <c r="C56" s="84">
        <v>220</v>
      </c>
      <c r="D56" s="54">
        <v>118</v>
      </c>
      <c r="E56" s="54">
        <v>102</v>
      </c>
      <c r="F56" s="54"/>
      <c r="G56" s="54"/>
      <c r="H56" s="84">
        <v>220</v>
      </c>
      <c r="I56" s="84">
        <v>164</v>
      </c>
      <c r="J56" s="84">
        <v>83</v>
      </c>
      <c r="K56" s="54">
        <v>83</v>
      </c>
      <c r="L56" s="54"/>
      <c r="M56" s="54">
        <v>81</v>
      </c>
      <c r="N56" s="54"/>
      <c r="O56" s="54">
        <v>56</v>
      </c>
      <c r="P56" s="54"/>
      <c r="Q56" s="54"/>
      <c r="R56" s="54"/>
      <c r="S56" s="84">
        <v>137</v>
      </c>
      <c r="T56" s="85">
        <v>0.50609756097560976</v>
      </c>
    </row>
    <row r="57" spans="1:20" s="55" customFormat="1" ht="24" customHeight="1" x14ac:dyDescent="0.25">
      <c r="A57" s="52" t="s">
        <v>287</v>
      </c>
      <c r="B57" s="53" t="s">
        <v>216</v>
      </c>
      <c r="C57" s="84">
        <v>140</v>
      </c>
      <c r="D57" s="54">
        <v>115</v>
      </c>
      <c r="E57" s="54">
        <v>25</v>
      </c>
      <c r="F57" s="54"/>
      <c r="G57" s="54"/>
      <c r="H57" s="84">
        <v>140</v>
      </c>
      <c r="I57" s="84">
        <v>74</v>
      </c>
      <c r="J57" s="84">
        <v>22</v>
      </c>
      <c r="K57" s="54">
        <v>22</v>
      </c>
      <c r="L57" s="54">
        <v>0</v>
      </c>
      <c r="M57" s="54">
        <v>52</v>
      </c>
      <c r="N57" s="54"/>
      <c r="O57" s="54">
        <v>62</v>
      </c>
      <c r="P57" s="54"/>
      <c r="Q57" s="54"/>
      <c r="R57" s="54">
        <v>4</v>
      </c>
      <c r="S57" s="84">
        <v>118</v>
      </c>
      <c r="T57" s="85">
        <v>0.29729729729729731</v>
      </c>
    </row>
    <row r="58" spans="1:20" s="55" customFormat="1" ht="24" customHeight="1" x14ac:dyDescent="0.25">
      <c r="A58" s="52" t="s">
        <v>288</v>
      </c>
      <c r="B58" s="53" t="s">
        <v>334</v>
      </c>
      <c r="C58" s="84">
        <v>156</v>
      </c>
      <c r="D58" s="54">
        <v>96</v>
      </c>
      <c r="E58" s="54">
        <v>60</v>
      </c>
      <c r="F58" s="54"/>
      <c r="G58" s="54"/>
      <c r="H58" s="84">
        <v>156</v>
      </c>
      <c r="I58" s="84">
        <v>102</v>
      </c>
      <c r="J58" s="84">
        <v>40</v>
      </c>
      <c r="K58" s="54">
        <v>39</v>
      </c>
      <c r="L58" s="54">
        <v>1</v>
      </c>
      <c r="M58" s="54">
        <v>62</v>
      </c>
      <c r="N58" s="54"/>
      <c r="O58" s="54">
        <v>51</v>
      </c>
      <c r="P58" s="54">
        <v>1</v>
      </c>
      <c r="Q58" s="54"/>
      <c r="R58" s="54">
        <v>2</v>
      </c>
      <c r="S58" s="84">
        <v>116</v>
      </c>
      <c r="T58" s="85">
        <v>0.39215686274509803</v>
      </c>
    </row>
    <row r="59" spans="1:20" s="55" customFormat="1" ht="24" customHeight="1" x14ac:dyDescent="0.25">
      <c r="A59" s="52"/>
      <c r="B59" s="53"/>
      <c r="C59" s="84"/>
      <c r="D59" s="54"/>
      <c r="E59" s="54"/>
      <c r="F59" s="54"/>
      <c r="G59" s="54"/>
      <c r="H59" s="84"/>
      <c r="I59" s="84"/>
      <c r="J59" s="84"/>
      <c r="K59" s="54"/>
      <c r="L59" s="54"/>
      <c r="M59" s="54"/>
      <c r="N59" s="54"/>
      <c r="O59" s="54"/>
      <c r="P59" s="54"/>
      <c r="Q59" s="54"/>
      <c r="R59" s="54"/>
      <c r="S59" s="84"/>
      <c r="T59" s="85" t="e">
        <v>#DIV/0!</v>
      </c>
    </row>
    <row r="60" spans="1:20" s="55" customFormat="1" ht="24" customHeight="1" x14ac:dyDescent="0.25">
      <c r="A60" s="90" t="s">
        <v>15</v>
      </c>
      <c r="B60" s="87" t="s">
        <v>309</v>
      </c>
      <c r="C60" s="84">
        <v>1155</v>
      </c>
      <c r="D60" s="84">
        <v>751</v>
      </c>
      <c r="E60" s="84">
        <v>404</v>
      </c>
      <c r="F60" s="84">
        <v>0</v>
      </c>
      <c r="G60" s="84">
        <v>0</v>
      </c>
      <c r="H60" s="84">
        <v>1155</v>
      </c>
      <c r="I60" s="84">
        <v>577</v>
      </c>
      <c r="J60" s="84">
        <v>336</v>
      </c>
      <c r="K60" s="84">
        <v>332</v>
      </c>
      <c r="L60" s="84">
        <v>4</v>
      </c>
      <c r="M60" s="84">
        <v>241</v>
      </c>
      <c r="N60" s="84">
        <v>0</v>
      </c>
      <c r="O60" s="84">
        <v>559</v>
      </c>
      <c r="P60" s="84">
        <v>15</v>
      </c>
      <c r="Q60" s="84">
        <v>0</v>
      </c>
      <c r="R60" s="84">
        <v>4</v>
      </c>
      <c r="S60" s="84">
        <v>819</v>
      </c>
      <c r="T60" s="85">
        <v>0.5823223570190641</v>
      </c>
    </row>
    <row r="61" spans="1:20" s="55" customFormat="1" ht="24" customHeight="1" x14ac:dyDescent="0.25">
      <c r="A61" s="52" t="s">
        <v>154</v>
      </c>
      <c r="B61" s="53" t="s">
        <v>212</v>
      </c>
      <c r="C61" s="84">
        <v>321</v>
      </c>
      <c r="D61" s="54">
        <v>207</v>
      </c>
      <c r="E61" s="54">
        <v>114</v>
      </c>
      <c r="F61" s="54"/>
      <c r="G61" s="54"/>
      <c r="H61" s="84">
        <v>321</v>
      </c>
      <c r="I61" s="84">
        <v>149</v>
      </c>
      <c r="J61" s="84">
        <v>100</v>
      </c>
      <c r="K61" s="54">
        <v>100</v>
      </c>
      <c r="L61" s="54"/>
      <c r="M61" s="54">
        <v>49</v>
      </c>
      <c r="N61" s="54"/>
      <c r="O61" s="54">
        <v>166</v>
      </c>
      <c r="P61" s="54">
        <v>5</v>
      </c>
      <c r="Q61" s="54"/>
      <c r="R61" s="54">
        <v>1</v>
      </c>
      <c r="S61" s="84">
        <v>221</v>
      </c>
      <c r="T61" s="85">
        <v>0.67114093959731547</v>
      </c>
    </row>
    <row r="62" spans="1:20" s="55" customFormat="1" ht="24" customHeight="1" x14ac:dyDescent="0.25">
      <c r="A62" s="52" t="s">
        <v>155</v>
      </c>
      <c r="B62" s="53" t="s">
        <v>219</v>
      </c>
      <c r="C62" s="84">
        <v>113</v>
      </c>
      <c r="D62" s="54">
        <v>66</v>
      </c>
      <c r="E62" s="54">
        <v>47</v>
      </c>
      <c r="F62" s="54"/>
      <c r="G62" s="54"/>
      <c r="H62" s="84">
        <v>113</v>
      </c>
      <c r="I62" s="84">
        <v>67</v>
      </c>
      <c r="J62" s="84">
        <v>39</v>
      </c>
      <c r="K62" s="54">
        <v>37</v>
      </c>
      <c r="L62" s="54">
        <v>2</v>
      </c>
      <c r="M62" s="54">
        <v>28</v>
      </c>
      <c r="N62" s="54"/>
      <c r="O62" s="54">
        <v>41</v>
      </c>
      <c r="P62" s="54">
        <v>2</v>
      </c>
      <c r="Q62" s="54"/>
      <c r="R62" s="54">
        <v>3</v>
      </c>
      <c r="S62" s="84">
        <v>74</v>
      </c>
      <c r="T62" s="85">
        <v>0.58208955223880599</v>
      </c>
    </row>
    <row r="63" spans="1:20" s="55" customFormat="1" ht="24" customHeight="1" x14ac:dyDescent="0.25">
      <c r="A63" s="52" t="s">
        <v>156</v>
      </c>
      <c r="B63" s="53" t="s">
        <v>335</v>
      </c>
      <c r="C63" s="84">
        <v>144</v>
      </c>
      <c r="D63" s="54">
        <v>110</v>
      </c>
      <c r="E63" s="54">
        <v>34</v>
      </c>
      <c r="F63" s="54"/>
      <c r="G63" s="54"/>
      <c r="H63" s="84">
        <v>144</v>
      </c>
      <c r="I63" s="84">
        <v>71</v>
      </c>
      <c r="J63" s="84">
        <v>27</v>
      </c>
      <c r="K63" s="54">
        <v>27</v>
      </c>
      <c r="L63" s="54"/>
      <c r="M63" s="54">
        <v>44</v>
      </c>
      <c r="N63" s="54"/>
      <c r="O63" s="54">
        <v>73</v>
      </c>
      <c r="P63" s="54"/>
      <c r="Q63" s="54"/>
      <c r="R63" s="54"/>
      <c r="S63" s="84">
        <v>117</v>
      </c>
      <c r="T63" s="85">
        <v>0.38028169014084506</v>
      </c>
    </row>
    <row r="64" spans="1:20" s="55" customFormat="1" ht="24" customHeight="1" x14ac:dyDescent="0.25">
      <c r="A64" s="52" t="s">
        <v>157</v>
      </c>
      <c r="B64" s="53" t="s">
        <v>327</v>
      </c>
      <c r="C64" s="84">
        <v>124</v>
      </c>
      <c r="D64" s="54">
        <v>84</v>
      </c>
      <c r="E64" s="54">
        <v>40</v>
      </c>
      <c r="F64" s="54"/>
      <c r="G64" s="54"/>
      <c r="H64" s="84">
        <v>124</v>
      </c>
      <c r="I64" s="84">
        <v>56</v>
      </c>
      <c r="J64" s="84">
        <v>30</v>
      </c>
      <c r="K64" s="54">
        <v>29</v>
      </c>
      <c r="L64" s="54">
        <v>1</v>
      </c>
      <c r="M64" s="54">
        <v>26</v>
      </c>
      <c r="N64" s="54"/>
      <c r="O64" s="54">
        <v>68</v>
      </c>
      <c r="P64" s="54"/>
      <c r="Q64" s="54"/>
      <c r="R64" s="54"/>
      <c r="S64" s="84">
        <v>94</v>
      </c>
      <c r="T64" s="85">
        <v>0.5357142857142857</v>
      </c>
    </row>
    <row r="65" spans="1:20" s="55" customFormat="1" ht="24" customHeight="1" x14ac:dyDescent="0.25">
      <c r="A65" s="52" t="s">
        <v>158</v>
      </c>
      <c r="B65" s="53" t="s">
        <v>220</v>
      </c>
      <c r="C65" s="84">
        <v>199</v>
      </c>
      <c r="D65" s="54">
        <v>123</v>
      </c>
      <c r="E65" s="54">
        <v>76</v>
      </c>
      <c r="F65" s="54"/>
      <c r="G65" s="54"/>
      <c r="H65" s="84">
        <v>199</v>
      </c>
      <c r="I65" s="84">
        <v>105</v>
      </c>
      <c r="J65" s="84">
        <v>56</v>
      </c>
      <c r="K65" s="54">
        <v>56</v>
      </c>
      <c r="L65" s="54"/>
      <c r="M65" s="54">
        <v>49</v>
      </c>
      <c r="N65" s="54"/>
      <c r="O65" s="54">
        <v>92</v>
      </c>
      <c r="P65" s="54">
        <v>2</v>
      </c>
      <c r="Q65" s="54"/>
      <c r="R65" s="54"/>
      <c r="S65" s="84">
        <v>143</v>
      </c>
      <c r="T65" s="85">
        <v>0.53333333333333333</v>
      </c>
    </row>
    <row r="66" spans="1:20" s="55" customFormat="1" ht="24" customHeight="1" x14ac:dyDescent="0.25">
      <c r="A66" s="52" t="s">
        <v>159</v>
      </c>
      <c r="B66" s="53" t="s">
        <v>213</v>
      </c>
      <c r="C66" s="84">
        <v>120</v>
      </c>
      <c r="D66" s="54">
        <v>79</v>
      </c>
      <c r="E66" s="54">
        <v>41</v>
      </c>
      <c r="F66" s="54"/>
      <c r="G66" s="54"/>
      <c r="H66" s="84">
        <v>120</v>
      </c>
      <c r="I66" s="84">
        <v>63</v>
      </c>
      <c r="J66" s="84">
        <v>43</v>
      </c>
      <c r="K66" s="54">
        <v>42</v>
      </c>
      <c r="L66" s="54">
        <v>1</v>
      </c>
      <c r="M66" s="54">
        <v>20</v>
      </c>
      <c r="N66" s="54"/>
      <c r="O66" s="54">
        <v>56</v>
      </c>
      <c r="P66" s="54">
        <v>1</v>
      </c>
      <c r="Q66" s="54"/>
      <c r="R66" s="54"/>
      <c r="S66" s="84">
        <v>77</v>
      </c>
      <c r="T66" s="85">
        <v>0.68253968253968256</v>
      </c>
    </row>
    <row r="67" spans="1:20" s="55" customFormat="1" ht="24" customHeight="1" x14ac:dyDescent="0.25">
      <c r="A67" s="52" t="s">
        <v>160</v>
      </c>
      <c r="B67" s="53" t="s">
        <v>214</v>
      </c>
      <c r="C67" s="84">
        <v>134</v>
      </c>
      <c r="D67" s="54">
        <v>82</v>
      </c>
      <c r="E67" s="54">
        <v>52</v>
      </c>
      <c r="F67" s="54"/>
      <c r="G67" s="54"/>
      <c r="H67" s="84">
        <v>134</v>
      </c>
      <c r="I67" s="84">
        <v>66</v>
      </c>
      <c r="J67" s="84">
        <v>41</v>
      </c>
      <c r="K67" s="54">
        <v>41</v>
      </c>
      <c r="L67" s="54"/>
      <c r="M67" s="54">
        <v>25</v>
      </c>
      <c r="N67" s="54"/>
      <c r="O67" s="54">
        <v>63</v>
      </c>
      <c r="P67" s="54">
        <v>5</v>
      </c>
      <c r="Q67" s="54"/>
      <c r="R67" s="54"/>
      <c r="S67" s="84">
        <v>93</v>
      </c>
      <c r="T67" s="85">
        <v>0.62121212121212122</v>
      </c>
    </row>
    <row r="68" spans="1:20" s="55" customFormat="1" ht="20.25" customHeight="1" x14ac:dyDescent="0.25">
      <c r="A68" s="52"/>
      <c r="B68" s="53"/>
      <c r="C68" s="84">
        <v>0</v>
      </c>
      <c r="D68" s="54"/>
      <c r="E68" s="54"/>
      <c r="F68" s="54"/>
      <c r="G68" s="54"/>
      <c r="H68" s="84">
        <v>0</v>
      </c>
      <c r="I68" s="84">
        <v>0</v>
      </c>
      <c r="J68" s="84">
        <v>0</v>
      </c>
      <c r="K68" s="54"/>
      <c r="L68" s="54"/>
      <c r="M68" s="54"/>
      <c r="N68" s="54"/>
      <c r="O68" s="54"/>
      <c r="P68" s="54"/>
      <c r="Q68" s="54"/>
      <c r="R68" s="54"/>
      <c r="S68" s="84">
        <v>0</v>
      </c>
      <c r="T68" s="85" t="e">
        <v>#DIV/0!</v>
      </c>
    </row>
    <row r="69" spans="1:20" s="55" customFormat="1" ht="24" customHeight="1" x14ac:dyDescent="0.25">
      <c r="A69" s="90" t="s">
        <v>17</v>
      </c>
      <c r="B69" s="87" t="s">
        <v>310</v>
      </c>
      <c r="C69" s="84">
        <v>498</v>
      </c>
      <c r="D69" s="84">
        <v>259</v>
      </c>
      <c r="E69" s="84">
        <v>239</v>
      </c>
      <c r="F69" s="84">
        <v>0</v>
      </c>
      <c r="G69" s="84">
        <v>0</v>
      </c>
      <c r="H69" s="84">
        <v>498</v>
      </c>
      <c r="I69" s="84">
        <v>376</v>
      </c>
      <c r="J69" s="84">
        <v>191</v>
      </c>
      <c r="K69" s="84">
        <v>189</v>
      </c>
      <c r="L69" s="84">
        <v>2</v>
      </c>
      <c r="M69" s="84">
        <v>184</v>
      </c>
      <c r="N69" s="84">
        <v>1</v>
      </c>
      <c r="O69" s="84">
        <v>104</v>
      </c>
      <c r="P69" s="84">
        <v>18</v>
      </c>
      <c r="Q69" s="84">
        <v>0</v>
      </c>
      <c r="R69" s="84">
        <v>0</v>
      </c>
      <c r="S69" s="84">
        <v>307</v>
      </c>
      <c r="T69" s="85">
        <v>0.50797872340425532</v>
      </c>
    </row>
    <row r="70" spans="1:20" s="55" customFormat="1" ht="24" customHeight="1" x14ac:dyDescent="0.25">
      <c r="A70" s="52" t="s">
        <v>161</v>
      </c>
      <c r="B70" s="53" t="s">
        <v>234</v>
      </c>
      <c r="C70" s="84">
        <v>72</v>
      </c>
      <c r="D70" s="54">
        <v>16</v>
      </c>
      <c r="E70" s="54">
        <v>56</v>
      </c>
      <c r="F70" s="54">
        <v>0</v>
      </c>
      <c r="G70" s="54"/>
      <c r="H70" s="84">
        <v>72</v>
      </c>
      <c r="I70" s="84">
        <v>69</v>
      </c>
      <c r="J70" s="84">
        <v>40</v>
      </c>
      <c r="K70" s="54">
        <v>40</v>
      </c>
      <c r="L70" s="54">
        <v>0</v>
      </c>
      <c r="M70" s="54">
        <v>29</v>
      </c>
      <c r="N70" s="54">
        <v>0</v>
      </c>
      <c r="O70" s="54">
        <v>3</v>
      </c>
      <c r="P70" s="54">
        <v>0</v>
      </c>
      <c r="Q70" s="54"/>
      <c r="R70" s="54"/>
      <c r="S70" s="84">
        <v>32</v>
      </c>
      <c r="T70" s="85">
        <v>0.57971014492753625</v>
      </c>
    </row>
    <row r="71" spans="1:20" s="55" customFormat="1" ht="24" customHeight="1" x14ac:dyDescent="0.25">
      <c r="A71" s="52" t="s">
        <v>162</v>
      </c>
      <c r="B71" s="53" t="s">
        <v>250</v>
      </c>
      <c r="C71" s="84">
        <v>111</v>
      </c>
      <c r="D71" s="54">
        <v>55</v>
      </c>
      <c r="E71" s="54">
        <v>56</v>
      </c>
      <c r="F71" s="54">
        <v>0</v>
      </c>
      <c r="G71" s="54"/>
      <c r="H71" s="84">
        <v>111</v>
      </c>
      <c r="I71" s="84">
        <v>88</v>
      </c>
      <c r="J71" s="84">
        <v>43</v>
      </c>
      <c r="K71" s="54">
        <v>43</v>
      </c>
      <c r="L71" s="54"/>
      <c r="M71" s="54">
        <v>45</v>
      </c>
      <c r="N71" s="54"/>
      <c r="O71" s="54">
        <v>23</v>
      </c>
      <c r="P71" s="54">
        <v>0</v>
      </c>
      <c r="Q71" s="54"/>
      <c r="R71" s="54"/>
      <c r="S71" s="84">
        <v>68</v>
      </c>
      <c r="T71" s="85">
        <v>0.48863636363636365</v>
      </c>
    </row>
    <row r="72" spans="1:20" s="55" customFormat="1" ht="24" customHeight="1" x14ac:dyDescent="0.25">
      <c r="A72" s="52" t="s">
        <v>163</v>
      </c>
      <c r="B72" s="53" t="s">
        <v>206</v>
      </c>
      <c r="C72" s="84">
        <v>60</v>
      </c>
      <c r="D72" s="54">
        <v>38</v>
      </c>
      <c r="E72" s="54">
        <v>22</v>
      </c>
      <c r="F72" s="54">
        <v>0</v>
      </c>
      <c r="G72" s="54"/>
      <c r="H72" s="84">
        <v>60</v>
      </c>
      <c r="I72" s="84">
        <v>38</v>
      </c>
      <c r="J72" s="84">
        <v>19</v>
      </c>
      <c r="K72" s="54">
        <v>19</v>
      </c>
      <c r="L72" s="54">
        <v>0</v>
      </c>
      <c r="M72" s="54">
        <v>19</v>
      </c>
      <c r="N72" s="54">
        <v>0</v>
      </c>
      <c r="O72" s="54">
        <v>21</v>
      </c>
      <c r="P72" s="54">
        <v>1</v>
      </c>
      <c r="Q72" s="54"/>
      <c r="R72" s="54"/>
      <c r="S72" s="84">
        <v>41</v>
      </c>
      <c r="T72" s="85">
        <v>0.5</v>
      </c>
    </row>
    <row r="73" spans="1:20" s="55" customFormat="1" ht="24" customHeight="1" x14ac:dyDescent="0.25">
      <c r="A73" s="52" t="s">
        <v>164</v>
      </c>
      <c r="B73" s="53" t="s">
        <v>325</v>
      </c>
      <c r="C73" s="84">
        <v>85</v>
      </c>
      <c r="D73" s="54">
        <v>37</v>
      </c>
      <c r="E73" s="54">
        <v>48</v>
      </c>
      <c r="F73" s="54">
        <v>0</v>
      </c>
      <c r="G73" s="54"/>
      <c r="H73" s="84">
        <v>85</v>
      </c>
      <c r="I73" s="84">
        <v>70</v>
      </c>
      <c r="J73" s="84">
        <v>44</v>
      </c>
      <c r="K73" s="54">
        <v>43</v>
      </c>
      <c r="L73" s="54">
        <v>1</v>
      </c>
      <c r="M73" s="54">
        <v>25</v>
      </c>
      <c r="N73" s="54">
        <v>1</v>
      </c>
      <c r="O73" s="54">
        <v>13</v>
      </c>
      <c r="P73" s="54">
        <v>2</v>
      </c>
      <c r="Q73" s="54">
        <v>0</v>
      </c>
      <c r="R73" s="54"/>
      <c r="S73" s="84">
        <v>41</v>
      </c>
      <c r="T73" s="85">
        <v>0.62857142857142856</v>
      </c>
    </row>
    <row r="74" spans="1:20" s="55" customFormat="1" ht="24" customHeight="1" x14ac:dyDescent="0.25">
      <c r="A74" s="52" t="s">
        <v>165</v>
      </c>
      <c r="B74" s="53" t="s">
        <v>328</v>
      </c>
      <c r="C74" s="84">
        <v>69</v>
      </c>
      <c r="D74" s="54">
        <v>31</v>
      </c>
      <c r="E74" s="54">
        <v>38</v>
      </c>
      <c r="F74" s="54"/>
      <c r="G74" s="54"/>
      <c r="H74" s="84">
        <v>69</v>
      </c>
      <c r="I74" s="84">
        <v>58</v>
      </c>
      <c r="J74" s="84">
        <v>29</v>
      </c>
      <c r="K74" s="54">
        <v>28</v>
      </c>
      <c r="L74" s="54">
        <v>1</v>
      </c>
      <c r="M74" s="54">
        <v>29</v>
      </c>
      <c r="N74" s="54">
        <v>0</v>
      </c>
      <c r="O74" s="54">
        <v>11</v>
      </c>
      <c r="P74" s="54"/>
      <c r="Q74" s="54"/>
      <c r="R74" s="54"/>
      <c r="S74" s="84">
        <v>40</v>
      </c>
      <c r="T74" s="85">
        <v>0.5</v>
      </c>
    </row>
    <row r="75" spans="1:20" s="55" customFormat="1" ht="24" customHeight="1" x14ac:dyDescent="0.25">
      <c r="A75" s="52" t="s">
        <v>166</v>
      </c>
      <c r="B75" s="53" t="s">
        <v>210</v>
      </c>
      <c r="C75" s="84">
        <v>101</v>
      </c>
      <c r="D75" s="54">
        <v>82</v>
      </c>
      <c r="E75" s="54">
        <v>19</v>
      </c>
      <c r="F75" s="54"/>
      <c r="G75" s="54"/>
      <c r="H75" s="84">
        <v>101</v>
      </c>
      <c r="I75" s="84">
        <v>53</v>
      </c>
      <c r="J75" s="84">
        <v>16</v>
      </c>
      <c r="K75" s="54">
        <v>16</v>
      </c>
      <c r="L75" s="54">
        <v>0</v>
      </c>
      <c r="M75" s="54">
        <v>37</v>
      </c>
      <c r="N75" s="54">
        <v>0</v>
      </c>
      <c r="O75" s="54">
        <v>33</v>
      </c>
      <c r="P75" s="54">
        <v>15</v>
      </c>
      <c r="Q75" s="54"/>
      <c r="R75" s="54"/>
      <c r="S75" s="84">
        <v>85</v>
      </c>
      <c r="T75" s="85">
        <v>0.30188679245283018</v>
      </c>
    </row>
    <row r="76" spans="1:20" s="55" customFormat="1" ht="24" customHeight="1" x14ac:dyDescent="0.25">
      <c r="A76" s="52"/>
      <c r="B76" s="53"/>
      <c r="C76" s="84">
        <v>0</v>
      </c>
      <c r="D76" s="54"/>
      <c r="E76" s="54"/>
      <c r="F76" s="54"/>
      <c r="G76" s="54"/>
      <c r="H76" s="84">
        <v>0</v>
      </c>
      <c r="I76" s="84">
        <v>0</v>
      </c>
      <c r="J76" s="84">
        <v>0</v>
      </c>
      <c r="K76" s="54"/>
      <c r="L76" s="54"/>
      <c r="M76" s="54"/>
      <c r="N76" s="54"/>
      <c r="O76" s="54"/>
      <c r="P76" s="54"/>
      <c r="Q76" s="54"/>
      <c r="R76" s="54"/>
      <c r="S76" s="84">
        <v>0</v>
      </c>
      <c r="T76" s="85" t="e">
        <v>#DIV/0!</v>
      </c>
    </row>
    <row r="77" spans="1:20" s="55" customFormat="1" ht="24" customHeight="1" x14ac:dyDescent="0.25">
      <c r="A77" s="90" t="s">
        <v>17</v>
      </c>
      <c r="B77" s="87" t="s">
        <v>311</v>
      </c>
      <c r="C77" s="84">
        <v>659</v>
      </c>
      <c r="D77" s="84">
        <v>354</v>
      </c>
      <c r="E77" s="84">
        <v>305</v>
      </c>
      <c r="F77" s="84">
        <v>3</v>
      </c>
      <c r="G77" s="84">
        <v>1</v>
      </c>
      <c r="H77" s="84">
        <v>655</v>
      </c>
      <c r="I77" s="84">
        <v>496</v>
      </c>
      <c r="J77" s="84">
        <v>213</v>
      </c>
      <c r="K77" s="84">
        <v>207</v>
      </c>
      <c r="L77" s="84">
        <v>6</v>
      </c>
      <c r="M77" s="84">
        <v>283</v>
      </c>
      <c r="N77" s="84">
        <v>0</v>
      </c>
      <c r="O77" s="84">
        <v>156</v>
      </c>
      <c r="P77" s="84">
        <v>3</v>
      </c>
      <c r="Q77" s="84">
        <v>0</v>
      </c>
      <c r="R77" s="84">
        <v>0</v>
      </c>
      <c r="S77" s="84">
        <v>442</v>
      </c>
      <c r="T77" s="85">
        <v>0.42943548387096775</v>
      </c>
    </row>
    <row r="78" spans="1:20" s="55" customFormat="1" ht="24" customHeight="1" x14ac:dyDescent="0.25">
      <c r="A78" s="52" t="s">
        <v>167</v>
      </c>
      <c r="B78" s="53" t="s">
        <v>217</v>
      </c>
      <c r="C78" s="84">
        <v>123</v>
      </c>
      <c r="D78" s="54">
        <v>82</v>
      </c>
      <c r="E78" s="54">
        <v>41</v>
      </c>
      <c r="F78" s="54">
        <v>0</v>
      </c>
      <c r="G78" s="54">
        <v>0</v>
      </c>
      <c r="H78" s="84">
        <v>123</v>
      </c>
      <c r="I78" s="84">
        <v>84</v>
      </c>
      <c r="J78" s="84">
        <v>35</v>
      </c>
      <c r="K78" s="54">
        <v>34</v>
      </c>
      <c r="L78" s="54">
        <v>1</v>
      </c>
      <c r="M78" s="54">
        <v>49</v>
      </c>
      <c r="N78" s="54">
        <v>0</v>
      </c>
      <c r="O78" s="54">
        <v>37</v>
      </c>
      <c r="P78" s="54">
        <v>2</v>
      </c>
      <c r="Q78" s="54">
        <v>0</v>
      </c>
      <c r="R78" s="54">
        <v>0</v>
      </c>
      <c r="S78" s="84">
        <v>88</v>
      </c>
      <c r="T78" s="85">
        <v>0.41666666666666669</v>
      </c>
    </row>
    <row r="79" spans="1:20" s="55" customFormat="1" ht="24" customHeight="1" x14ac:dyDescent="0.25">
      <c r="A79" s="52" t="s">
        <v>168</v>
      </c>
      <c r="B79" s="53" t="s">
        <v>248</v>
      </c>
      <c r="C79" s="84">
        <v>166</v>
      </c>
      <c r="D79" s="54">
        <v>61</v>
      </c>
      <c r="E79" s="54">
        <v>105</v>
      </c>
      <c r="F79" s="54">
        <v>2</v>
      </c>
      <c r="G79" s="54">
        <v>1</v>
      </c>
      <c r="H79" s="84">
        <v>163</v>
      </c>
      <c r="I79" s="84">
        <v>146</v>
      </c>
      <c r="J79" s="84">
        <v>61</v>
      </c>
      <c r="K79" s="54">
        <v>60</v>
      </c>
      <c r="L79" s="54">
        <v>1</v>
      </c>
      <c r="M79" s="54">
        <v>85</v>
      </c>
      <c r="N79" s="54">
        <v>0</v>
      </c>
      <c r="O79" s="54">
        <v>17</v>
      </c>
      <c r="P79" s="54">
        <v>0</v>
      </c>
      <c r="Q79" s="54">
        <v>0</v>
      </c>
      <c r="R79" s="54">
        <v>0</v>
      </c>
      <c r="S79" s="84">
        <v>102</v>
      </c>
      <c r="T79" s="85">
        <v>0.4178082191780822</v>
      </c>
    </row>
    <row r="80" spans="1:20" s="55" customFormat="1" ht="24" customHeight="1" x14ac:dyDescent="0.25">
      <c r="A80" s="52" t="s">
        <v>169</v>
      </c>
      <c r="B80" s="53" t="s">
        <v>244</v>
      </c>
      <c r="C80" s="84">
        <v>95</v>
      </c>
      <c r="D80" s="54">
        <v>47</v>
      </c>
      <c r="E80" s="54">
        <v>48</v>
      </c>
      <c r="F80" s="54">
        <v>1</v>
      </c>
      <c r="G80" s="54">
        <v>0</v>
      </c>
      <c r="H80" s="84">
        <v>94</v>
      </c>
      <c r="I80" s="84">
        <v>80</v>
      </c>
      <c r="J80" s="84">
        <v>35</v>
      </c>
      <c r="K80" s="54">
        <v>35</v>
      </c>
      <c r="L80" s="54">
        <v>0</v>
      </c>
      <c r="M80" s="54">
        <v>45</v>
      </c>
      <c r="N80" s="54">
        <v>0</v>
      </c>
      <c r="O80" s="54">
        <v>14</v>
      </c>
      <c r="P80" s="54">
        <v>0</v>
      </c>
      <c r="Q80" s="54">
        <v>0</v>
      </c>
      <c r="R80" s="54">
        <v>0</v>
      </c>
      <c r="S80" s="84">
        <v>59</v>
      </c>
      <c r="T80" s="85">
        <v>0.4375</v>
      </c>
    </row>
    <row r="81" spans="1:20" s="55" customFormat="1" ht="24" customHeight="1" x14ac:dyDescent="0.25">
      <c r="A81" s="52" t="s">
        <v>170</v>
      </c>
      <c r="B81" s="53" t="s">
        <v>246</v>
      </c>
      <c r="C81" s="84">
        <v>110</v>
      </c>
      <c r="D81" s="54">
        <v>75</v>
      </c>
      <c r="E81" s="54">
        <v>35</v>
      </c>
      <c r="F81" s="54">
        <v>0</v>
      </c>
      <c r="G81" s="54">
        <v>0</v>
      </c>
      <c r="H81" s="84">
        <v>110</v>
      </c>
      <c r="I81" s="84">
        <v>72</v>
      </c>
      <c r="J81" s="84">
        <v>32</v>
      </c>
      <c r="K81" s="54">
        <v>28</v>
      </c>
      <c r="L81" s="54">
        <v>4</v>
      </c>
      <c r="M81" s="54">
        <v>40</v>
      </c>
      <c r="N81" s="54">
        <v>0</v>
      </c>
      <c r="O81" s="54">
        <v>37</v>
      </c>
      <c r="P81" s="54">
        <v>1</v>
      </c>
      <c r="Q81" s="54">
        <v>0</v>
      </c>
      <c r="R81" s="54">
        <v>0</v>
      </c>
      <c r="S81" s="84">
        <v>78</v>
      </c>
      <c r="T81" s="85">
        <v>0.44444444444444442</v>
      </c>
    </row>
    <row r="82" spans="1:20" s="55" customFormat="1" ht="24" customHeight="1" x14ac:dyDescent="0.25">
      <c r="A82" s="52" t="s">
        <v>171</v>
      </c>
      <c r="B82" s="53" t="s">
        <v>266</v>
      </c>
      <c r="C82" s="84">
        <v>115</v>
      </c>
      <c r="D82" s="54">
        <v>63</v>
      </c>
      <c r="E82" s="54">
        <v>52</v>
      </c>
      <c r="F82" s="54">
        <v>0</v>
      </c>
      <c r="G82" s="54">
        <v>0</v>
      </c>
      <c r="H82" s="84">
        <v>115</v>
      </c>
      <c r="I82" s="84">
        <v>80</v>
      </c>
      <c r="J82" s="84">
        <v>31</v>
      </c>
      <c r="K82" s="54">
        <v>31</v>
      </c>
      <c r="L82" s="54">
        <v>0</v>
      </c>
      <c r="M82" s="54">
        <v>49</v>
      </c>
      <c r="N82" s="54">
        <v>0</v>
      </c>
      <c r="O82" s="54">
        <v>35</v>
      </c>
      <c r="P82" s="54">
        <v>0</v>
      </c>
      <c r="Q82" s="54">
        <v>0</v>
      </c>
      <c r="R82" s="54">
        <v>0</v>
      </c>
      <c r="S82" s="84">
        <v>84</v>
      </c>
      <c r="T82" s="85">
        <v>0.38750000000000001</v>
      </c>
    </row>
    <row r="83" spans="1:20" s="55" customFormat="1" ht="24" customHeight="1" x14ac:dyDescent="0.25">
      <c r="A83" s="52" t="s">
        <v>172</v>
      </c>
      <c r="B83" s="53" t="s">
        <v>245</v>
      </c>
      <c r="C83" s="84">
        <v>50</v>
      </c>
      <c r="D83" s="54">
        <v>26</v>
      </c>
      <c r="E83" s="54">
        <v>24</v>
      </c>
      <c r="F83" s="54">
        <v>0</v>
      </c>
      <c r="G83" s="54">
        <v>0</v>
      </c>
      <c r="H83" s="84">
        <v>50</v>
      </c>
      <c r="I83" s="84">
        <v>34</v>
      </c>
      <c r="J83" s="84">
        <v>19</v>
      </c>
      <c r="K83" s="54">
        <v>19</v>
      </c>
      <c r="L83" s="54">
        <v>0</v>
      </c>
      <c r="M83" s="54">
        <v>15</v>
      </c>
      <c r="N83" s="54">
        <v>0</v>
      </c>
      <c r="O83" s="54">
        <v>16</v>
      </c>
      <c r="P83" s="54">
        <v>0</v>
      </c>
      <c r="Q83" s="54">
        <v>0</v>
      </c>
      <c r="R83" s="54">
        <v>0</v>
      </c>
      <c r="S83" s="84">
        <v>31</v>
      </c>
      <c r="T83" s="85">
        <v>0.55882352941176472</v>
      </c>
    </row>
    <row r="84" spans="1:20" s="55" customFormat="1" ht="24" customHeight="1" x14ac:dyDescent="0.25">
      <c r="A84" s="52"/>
      <c r="B84" s="53"/>
      <c r="C84" s="84">
        <v>0</v>
      </c>
      <c r="D84" s="54"/>
      <c r="E84" s="54"/>
      <c r="F84" s="54"/>
      <c r="G84" s="54"/>
      <c r="H84" s="84">
        <v>0</v>
      </c>
      <c r="I84" s="84">
        <v>0</v>
      </c>
      <c r="J84" s="84">
        <v>0</v>
      </c>
      <c r="K84" s="54"/>
      <c r="L84" s="54"/>
      <c r="M84" s="54"/>
      <c r="N84" s="54"/>
      <c r="O84" s="54"/>
      <c r="P84" s="54"/>
      <c r="Q84" s="54"/>
      <c r="R84" s="54"/>
      <c r="S84" s="84">
        <v>0</v>
      </c>
      <c r="T84" s="85" t="e">
        <v>#DIV/0!</v>
      </c>
    </row>
    <row r="85" spans="1:20" s="55" customFormat="1" ht="24" customHeight="1" x14ac:dyDescent="0.25">
      <c r="A85" s="90" t="s">
        <v>18</v>
      </c>
      <c r="B85" s="87" t="s">
        <v>312</v>
      </c>
      <c r="C85" s="84">
        <v>1070</v>
      </c>
      <c r="D85" s="84">
        <v>625</v>
      </c>
      <c r="E85" s="84">
        <v>445</v>
      </c>
      <c r="F85" s="84">
        <v>1</v>
      </c>
      <c r="G85" s="84">
        <v>0</v>
      </c>
      <c r="H85" s="84">
        <v>1069</v>
      </c>
      <c r="I85" s="84">
        <v>671</v>
      </c>
      <c r="J85" s="84">
        <v>323</v>
      </c>
      <c r="K85" s="84">
        <v>314</v>
      </c>
      <c r="L85" s="84">
        <v>9</v>
      </c>
      <c r="M85" s="84">
        <v>348</v>
      </c>
      <c r="N85" s="84">
        <v>0</v>
      </c>
      <c r="O85" s="84">
        <v>312</v>
      </c>
      <c r="P85" s="84">
        <v>24</v>
      </c>
      <c r="Q85" s="84">
        <v>0</v>
      </c>
      <c r="R85" s="84">
        <v>62</v>
      </c>
      <c r="S85" s="84">
        <v>746</v>
      </c>
      <c r="T85" s="85">
        <v>0.481371087928465</v>
      </c>
    </row>
    <row r="86" spans="1:20" s="55" customFormat="1" ht="24" customHeight="1" x14ac:dyDescent="0.25">
      <c r="A86" s="52" t="s">
        <v>173</v>
      </c>
      <c r="B86" s="53" t="s">
        <v>259</v>
      </c>
      <c r="C86" s="84">
        <v>183</v>
      </c>
      <c r="D86" s="54">
        <v>22</v>
      </c>
      <c r="E86" s="54">
        <v>161</v>
      </c>
      <c r="F86" s="54"/>
      <c r="G86" s="54"/>
      <c r="H86" s="84">
        <v>183</v>
      </c>
      <c r="I86" s="84">
        <v>169</v>
      </c>
      <c r="J86" s="84">
        <v>152</v>
      </c>
      <c r="K86" s="54">
        <v>148</v>
      </c>
      <c r="L86" s="54">
        <v>4</v>
      </c>
      <c r="M86" s="54">
        <v>17</v>
      </c>
      <c r="N86" s="54"/>
      <c r="O86" s="54">
        <v>13</v>
      </c>
      <c r="P86" s="54">
        <v>0</v>
      </c>
      <c r="Q86" s="54"/>
      <c r="R86" s="54">
        <v>1</v>
      </c>
      <c r="S86" s="84">
        <v>31</v>
      </c>
      <c r="T86" s="85">
        <v>0.89940828402366868</v>
      </c>
    </row>
    <row r="87" spans="1:20" s="55" customFormat="1" ht="24" customHeight="1" x14ac:dyDescent="0.25">
      <c r="A87" s="52" t="s">
        <v>174</v>
      </c>
      <c r="B87" s="53" t="s">
        <v>271</v>
      </c>
      <c r="C87" s="84">
        <v>127</v>
      </c>
      <c r="D87" s="54">
        <v>94</v>
      </c>
      <c r="E87" s="54">
        <v>33</v>
      </c>
      <c r="F87" s="54"/>
      <c r="G87" s="54"/>
      <c r="H87" s="84">
        <v>127</v>
      </c>
      <c r="I87" s="84">
        <v>86</v>
      </c>
      <c r="J87" s="84">
        <v>6</v>
      </c>
      <c r="K87" s="54">
        <v>6</v>
      </c>
      <c r="L87" s="54"/>
      <c r="M87" s="54">
        <v>80</v>
      </c>
      <c r="N87" s="54"/>
      <c r="O87" s="54">
        <v>33</v>
      </c>
      <c r="P87" s="54">
        <v>0</v>
      </c>
      <c r="Q87" s="54"/>
      <c r="R87" s="54">
        <v>8</v>
      </c>
      <c r="S87" s="84">
        <v>121</v>
      </c>
      <c r="T87" s="85">
        <v>6.9767441860465115E-2</v>
      </c>
    </row>
    <row r="88" spans="1:20" s="55" customFormat="1" ht="24" customHeight="1" x14ac:dyDescent="0.25">
      <c r="A88" s="52" t="s">
        <v>175</v>
      </c>
      <c r="B88" s="53" t="s">
        <v>260</v>
      </c>
      <c r="C88" s="84">
        <v>189</v>
      </c>
      <c r="D88" s="54">
        <v>120</v>
      </c>
      <c r="E88" s="54">
        <v>69</v>
      </c>
      <c r="F88" s="54">
        <v>1</v>
      </c>
      <c r="G88" s="54"/>
      <c r="H88" s="84">
        <v>188</v>
      </c>
      <c r="I88" s="84">
        <v>97</v>
      </c>
      <c r="J88" s="84">
        <v>49</v>
      </c>
      <c r="K88" s="54">
        <v>49</v>
      </c>
      <c r="L88" s="54">
        <v>0</v>
      </c>
      <c r="M88" s="54">
        <v>48</v>
      </c>
      <c r="N88" s="54"/>
      <c r="O88" s="54">
        <v>85</v>
      </c>
      <c r="P88" s="54">
        <v>4</v>
      </c>
      <c r="Q88" s="54"/>
      <c r="R88" s="54">
        <v>2</v>
      </c>
      <c r="S88" s="84">
        <v>139</v>
      </c>
      <c r="T88" s="85">
        <v>0.50515463917525771</v>
      </c>
    </row>
    <row r="89" spans="1:20" s="55" customFormat="1" ht="24" customHeight="1" x14ac:dyDescent="0.25">
      <c r="A89" s="52" t="s">
        <v>176</v>
      </c>
      <c r="B89" s="53" t="s">
        <v>261</v>
      </c>
      <c r="C89" s="84">
        <v>174</v>
      </c>
      <c r="D89" s="54">
        <v>129</v>
      </c>
      <c r="E89" s="54">
        <v>45</v>
      </c>
      <c r="F89" s="54"/>
      <c r="G89" s="54"/>
      <c r="H89" s="84">
        <v>174</v>
      </c>
      <c r="I89" s="84">
        <v>88</v>
      </c>
      <c r="J89" s="84">
        <v>31</v>
      </c>
      <c r="K89" s="54">
        <v>28</v>
      </c>
      <c r="L89" s="54">
        <v>3</v>
      </c>
      <c r="M89" s="54">
        <v>57</v>
      </c>
      <c r="N89" s="54"/>
      <c r="O89" s="54">
        <v>77</v>
      </c>
      <c r="P89" s="54">
        <v>9</v>
      </c>
      <c r="Q89" s="54"/>
      <c r="R89" s="54">
        <v>0</v>
      </c>
      <c r="S89" s="84">
        <v>143</v>
      </c>
      <c r="T89" s="85">
        <v>0.35227272727272729</v>
      </c>
    </row>
    <row r="90" spans="1:20" s="55" customFormat="1" ht="24" customHeight="1" x14ac:dyDescent="0.25">
      <c r="A90" s="52" t="s">
        <v>177</v>
      </c>
      <c r="B90" s="53" t="s">
        <v>268</v>
      </c>
      <c r="C90" s="84">
        <v>97</v>
      </c>
      <c r="D90" s="54">
        <v>57</v>
      </c>
      <c r="E90" s="54">
        <v>40</v>
      </c>
      <c r="F90" s="54"/>
      <c r="G90" s="54"/>
      <c r="H90" s="84">
        <v>97</v>
      </c>
      <c r="I90" s="84">
        <v>64</v>
      </c>
      <c r="J90" s="84">
        <v>23</v>
      </c>
      <c r="K90" s="54">
        <v>23</v>
      </c>
      <c r="L90" s="54">
        <v>0</v>
      </c>
      <c r="M90" s="54">
        <v>41</v>
      </c>
      <c r="N90" s="54"/>
      <c r="O90" s="54">
        <v>22</v>
      </c>
      <c r="P90" s="54">
        <v>2</v>
      </c>
      <c r="Q90" s="54"/>
      <c r="R90" s="54">
        <v>9</v>
      </c>
      <c r="S90" s="84">
        <v>74</v>
      </c>
      <c r="T90" s="85">
        <v>0.359375</v>
      </c>
    </row>
    <row r="91" spans="1:20" s="55" customFormat="1" ht="24" customHeight="1" x14ac:dyDescent="0.25">
      <c r="A91" s="52" t="s">
        <v>178</v>
      </c>
      <c r="B91" s="53" t="s">
        <v>269</v>
      </c>
      <c r="C91" s="84">
        <v>158</v>
      </c>
      <c r="D91" s="54">
        <v>110</v>
      </c>
      <c r="E91" s="54">
        <v>48</v>
      </c>
      <c r="F91" s="54"/>
      <c r="G91" s="54"/>
      <c r="H91" s="84">
        <v>158</v>
      </c>
      <c r="I91" s="84">
        <v>87</v>
      </c>
      <c r="J91" s="84">
        <v>32</v>
      </c>
      <c r="K91" s="54">
        <v>31</v>
      </c>
      <c r="L91" s="54">
        <v>1</v>
      </c>
      <c r="M91" s="54">
        <v>55</v>
      </c>
      <c r="N91" s="54"/>
      <c r="O91" s="54">
        <v>35</v>
      </c>
      <c r="P91" s="54">
        <v>8</v>
      </c>
      <c r="Q91" s="54"/>
      <c r="R91" s="54">
        <v>28</v>
      </c>
      <c r="S91" s="84">
        <v>126</v>
      </c>
      <c r="T91" s="85">
        <v>0.36781609195402298</v>
      </c>
    </row>
    <row r="92" spans="1:20" s="55" customFormat="1" ht="24" customHeight="1" x14ac:dyDescent="0.25">
      <c r="A92" s="52" t="s">
        <v>179</v>
      </c>
      <c r="B92" s="53" t="s">
        <v>270</v>
      </c>
      <c r="C92" s="84">
        <v>142</v>
      </c>
      <c r="D92" s="54">
        <v>93</v>
      </c>
      <c r="E92" s="54">
        <v>49</v>
      </c>
      <c r="F92" s="54"/>
      <c r="G92" s="54"/>
      <c r="H92" s="84">
        <v>142</v>
      </c>
      <c r="I92" s="84">
        <v>80</v>
      </c>
      <c r="J92" s="84">
        <v>30</v>
      </c>
      <c r="K92" s="54">
        <v>29</v>
      </c>
      <c r="L92" s="54">
        <v>1</v>
      </c>
      <c r="M92" s="54">
        <v>50</v>
      </c>
      <c r="N92" s="54"/>
      <c r="O92" s="54">
        <v>47</v>
      </c>
      <c r="P92" s="54">
        <v>1</v>
      </c>
      <c r="Q92" s="54"/>
      <c r="R92" s="54">
        <v>14</v>
      </c>
      <c r="S92" s="84">
        <v>112</v>
      </c>
      <c r="T92" s="85">
        <v>0.375</v>
      </c>
    </row>
    <row r="93" spans="1:20" s="55" customFormat="1" ht="24" customHeight="1" x14ac:dyDescent="0.25">
      <c r="A93" s="52" t="s">
        <v>180</v>
      </c>
      <c r="B93" s="53"/>
      <c r="C93" s="84"/>
      <c r="D93" s="54"/>
      <c r="E93" s="54"/>
      <c r="F93" s="54"/>
      <c r="G93" s="54"/>
      <c r="H93" s="84"/>
      <c r="I93" s="84"/>
      <c r="J93" s="84"/>
      <c r="K93" s="54"/>
      <c r="L93" s="54"/>
      <c r="M93" s="54"/>
      <c r="N93" s="54"/>
      <c r="O93" s="54"/>
      <c r="P93" s="54"/>
      <c r="Q93" s="54"/>
      <c r="R93" s="54"/>
      <c r="S93" s="84"/>
      <c r="T93" s="85" t="e">
        <v>#DIV/0!</v>
      </c>
    </row>
    <row r="94" spans="1:20" s="55" customFormat="1" ht="24" customHeight="1" x14ac:dyDescent="0.25">
      <c r="A94" s="90" t="s">
        <v>19</v>
      </c>
      <c r="B94" s="87" t="s">
        <v>313</v>
      </c>
      <c r="C94" s="84">
        <v>893</v>
      </c>
      <c r="D94" s="84">
        <v>625</v>
      </c>
      <c r="E94" s="84">
        <v>268</v>
      </c>
      <c r="F94" s="84">
        <v>3</v>
      </c>
      <c r="G94" s="84">
        <v>0</v>
      </c>
      <c r="H94" s="84">
        <v>890</v>
      </c>
      <c r="I94" s="84">
        <v>535</v>
      </c>
      <c r="J94" s="84">
        <v>220</v>
      </c>
      <c r="K94" s="84">
        <v>216</v>
      </c>
      <c r="L94" s="84">
        <v>4</v>
      </c>
      <c r="M94" s="84">
        <v>312</v>
      </c>
      <c r="N94" s="84">
        <v>3</v>
      </c>
      <c r="O94" s="84">
        <v>330</v>
      </c>
      <c r="P94" s="84">
        <v>2</v>
      </c>
      <c r="Q94" s="84">
        <v>0</v>
      </c>
      <c r="R94" s="84">
        <v>23</v>
      </c>
      <c r="S94" s="84">
        <v>670</v>
      </c>
      <c r="T94" s="85">
        <v>0.41121495327102803</v>
      </c>
    </row>
    <row r="95" spans="1:20" s="55" customFormat="1" ht="24" customHeight="1" x14ac:dyDescent="0.25">
      <c r="A95" s="52" t="s">
        <v>181</v>
      </c>
      <c r="B95" s="53" t="s">
        <v>222</v>
      </c>
      <c r="C95" s="84">
        <v>89</v>
      </c>
      <c r="D95" s="54">
        <v>61</v>
      </c>
      <c r="E95" s="54">
        <v>28</v>
      </c>
      <c r="F95" s="54">
        <v>1</v>
      </c>
      <c r="G95" s="54">
        <v>0</v>
      </c>
      <c r="H95" s="84">
        <v>88</v>
      </c>
      <c r="I95" s="84">
        <v>64</v>
      </c>
      <c r="J95" s="84">
        <v>37</v>
      </c>
      <c r="K95" s="54">
        <v>37</v>
      </c>
      <c r="L95" s="54">
        <v>0</v>
      </c>
      <c r="M95" s="54">
        <v>27</v>
      </c>
      <c r="N95" s="54">
        <v>0</v>
      </c>
      <c r="O95" s="54">
        <v>23</v>
      </c>
      <c r="P95" s="54">
        <v>0</v>
      </c>
      <c r="Q95" s="54">
        <v>0</v>
      </c>
      <c r="R95" s="54">
        <v>1</v>
      </c>
      <c r="S95" s="84">
        <v>51</v>
      </c>
      <c r="T95" s="85">
        <v>0.578125</v>
      </c>
    </row>
    <row r="96" spans="1:20" s="55" customFormat="1" ht="24" customHeight="1" x14ac:dyDescent="0.25">
      <c r="A96" s="52" t="s">
        <v>182</v>
      </c>
      <c r="B96" s="53" t="s">
        <v>223</v>
      </c>
      <c r="C96" s="84">
        <v>101</v>
      </c>
      <c r="D96" s="54">
        <v>51</v>
      </c>
      <c r="E96" s="54">
        <v>50</v>
      </c>
      <c r="F96" s="54">
        <v>1</v>
      </c>
      <c r="G96" s="54">
        <v>0</v>
      </c>
      <c r="H96" s="84">
        <v>100</v>
      </c>
      <c r="I96" s="84">
        <v>78</v>
      </c>
      <c r="J96" s="84">
        <v>35</v>
      </c>
      <c r="K96" s="54">
        <v>35</v>
      </c>
      <c r="L96" s="54">
        <v>0</v>
      </c>
      <c r="M96" s="54">
        <v>43</v>
      </c>
      <c r="N96" s="54">
        <v>0</v>
      </c>
      <c r="O96" s="54">
        <v>21</v>
      </c>
      <c r="P96" s="54">
        <v>1</v>
      </c>
      <c r="Q96" s="54">
        <v>0</v>
      </c>
      <c r="R96" s="54">
        <v>0</v>
      </c>
      <c r="S96" s="84">
        <v>65</v>
      </c>
      <c r="T96" s="85">
        <v>0.44871794871794873</v>
      </c>
    </row>
    <row r="97" spans="1:20" s="55" customFormat="1" ht="24" customHeight="1" x14ac:dyDescent="0.25">
      <c r="A97" s="52" t="s">
        <v>183</v>
      </c>
      <c r="B97" s="53" t="s">
        <v>224</v>
      </c>
      <c r="C97" s="84">
        <v>204</v>
      </c>
      <c r="D97" s="54">
        <v>142</v>
      </c>
      <c r="E97" s="54">
        <v>62</v>
      </c>
      <c r="F97" s="54">
        <v>0</v>
      </c>
      <c r="G97" s="54">
        <v>0</v>
      </c>
      <c r="H97" s="84">
        <v>204</v>
      </c>
      <c r="I97" s="84">
        <v>111</v>
      </c>
      <c r="J97" s="84">
        <v>53</v>
      </c>
      <c r="K97" s="54">
        <v>51</v>
      </c>
      <c r="L97" s="54">
        <v>2</v>
      </c>
      <c r="M97" s="54">
        <v>57</v>
      </c>
      <c r="N97" s="54">
        <v>1</v>
      </c>
      <c r="O97" s="54">
        <v>88</v>
      </c>
      <c r="P97" s="54">
        <v>0</v>
      </c>
      <c r="Q97" s="54">
        <v>0</v>
      </c>
      <c r="R97" s="54">
        <v>5</v>
      </c>
      <c r="S97" s="84">
        <v>151</v>
      </c>
      <c r="T97" s="85">
        <v>0.47747747747747749</v>
      </c>
    </row>
    <row r="98" spans="1:20" s="55" customFormat="1" ht="24" customHeight="1" x14ac:dyDescent="0.25">
      <c r="A98" s="52" t="s">
        <v>184</v>
      </c>
      <c r="B98" s="53" t="s">
        <v>225</v>
      </c>
      <c r="C98" s="84">
        <v>159</v>
      </c>
      <c r="D98" s="54">
        <v>125</v>
      </c>
      <c r="E98" s="54">
        <v>34</v>
      </c>
      <c r="F98" s="54">
        <v>0</v>
      </c>
      <c r="G98" s="54">
        <v>0</v>
      </c>
      <c r="H98" s="84">
        <v>159</v>
      </c>
      <c r="I98" s="84">
        <v>92</v>
      </c>
      <c r="J98" s="84">
        <v>32</v>
      </c>
      <c r="K98" s="54">
        <v>31</v>
      </c>
      <c r="L98" s="54">
        <v>1</v>
      </c>
      <c r="M98" s="54">
        <v>60</v>
      </c>
      <c r="N98" s="54">
        <v>0</v>
      </c>
      <c r="O98" s="54">
        <v>67</v>
      </c>
      <c r="P98" s="54">
        <v>0</v>
      </c>
      <c r="Q98" s="54">
        <v>0</v>
      </c>
      <c r="R98" s="54">
        <v>0</v>
      </c>
      <c r="S98" s="84">
        <v>127</v>
      </c>
      <c r="T98" s="85">
        <v>0.34782608695652173</v>
      </c>
    </row>
    <row r="99" spans="1:20" s="55" customFormat="1" ht="24" customHeight="1" x14ac:dyDescent="0.25">
      <c r="A99" s="52" t="s">
        <v>185</v>
      </c>
      <c r="B99" s="53" t="s">
        <v>204</v>
      </c>
      <c r="C99" s="84">
        <v>155</v>
      </c>
      <c r="D99" s="54">
        <v>105</v>
      </c>
      <c r="E99" s="54">
        <v>50</v>
      </c>
      <c r="F99" s="54">
        <v>0</v>
      </c>
      <c r="G99" s="54">
        <v>0</v>
      </c>
      <c r="H99" s="84">
        <v>155</v>
      </c>
      <c r="I99" s="84">
        <v>86</v>
      </c>
      <c r="J99" s="84">
        <v>30</v>
      </c>
      <c r="K99" s="54">
        <v>30</v>
      </c>
      <c r="L99" s="54">
        <v>0</v>
      </c>
      <c r="M99" s="54">
        <v>55</v>
      </c>
      <c r="N99" s="54">
        <v>1</v>
      </c>
      <c r="O99" s="54">
        <v>69</v>
      </c>
      <c r="P99" s="54">
        <v>0</v>
      </c>
      <c r="Q99" s="54">
        <v>0</v>
      </c>
      <c r="R99" s="54">
        <v>0</v>
      </c>
      <c r="S99" s="84">
        <v>125</v>
      </c>
      <c r="T99" s="85">
        <v>0.34883720930232559</v>
      </c>
    </row>
    <row r="100" spans="1:20" s="55" customFormat="1" ht="24" customHeight="1" x14ac:dyDescent="0.25">
      <c r="A100" s="52" t="s">
        <v>186</v>
      </c>
      <c r="B100" s="53" t="s">
        <v>221</v>
      </c>
      <c r="C100" s="84">
        <v>71</v>
      </c>
      <c r="D100" s="54">
        <v>58</v>
      </c>
      <c r="E100" s="54">
        <v>13</v>
      </c>
      <c r="F100" s="54">
        <v>0</v>
      </c>
      <c r="G100" s="54">
        <v>0</v>
      </c>
      <c r="H100" s="84">
        <v>71</v>
      </c>
      <c r="I100" s="84">
        <v>43</v>
      </c>
      <c r="J100" s="84">
        <v>14</v>
      </c>
      <c r="K100" s="54">
        <v>13</v>
      </c>
      <c r="L100" s="54">
        <v>1</v>
      </c>
      <c r="M100" s="54">
        <v>28</v>
      </c>
      <c r="N100" s="54">
        <v>1</v>
      </c>
      <c r="O100" s="54">
        <v>12</v>
      </c>
      <c r="P100" s="54">
        <v>0</v>
      </c>
      <c r="Q100" s="54">
        <v>0</v>
      </c>
      <c r="R100" s="54">
        <v>16</v>
      </c>
      <c r="S100" s="84">
        <v>57</v>
      </c>
      <c r="T100" s="85">
        <v>0.32558139534883723</v>
      </c>
    </row>
    <row r="101" spans="1:20" s="55" customFormat="1" ht="24" customHeight="1" x14ac:dyDescent="0.25">
      <c r="A101" s="52" t="s">
        <v>187</v>
      </c>
      <c r="B101" s="53" t="s">
        <v>228</v>
      </c>
      <c r="C101" s="84">
        <v>114</v>
      </c>
      <c r="D101" s="54">
        <v>83</v>
      </c>
      <c r="E101" s="54">
        <v>31</v>
      </c>
      <c r="F101" s="54">
        <v>1</v>
      </c>
      <c r="G101" s="54">
        <v>0</v>
      </c>
      <c r="H101" s="84">
        <v>113</v>
      </c>
      <c r="I101" s="84">
        <v>61</v>
      </c>
      <c r="J101" s="84">
        <v>19</v>
      </c>
      <c r="K101" s="54">
        <v>19</v>
      </c>
      <c r="L101" s="54">
        <v>0</v>
      </c>
      <c r="M101" s="54">
        <v>42</v>
      </c>
      <c r="N101" s="54">
        <v>0</v>
      </c>
      <c r="O101" s="54">
        <v>50</v>
      </c>
      <c r="P101" s="54">
        <v>1</v>
      </c>
      <c r="Q101" s="54">
        <v>0</v>
      </c>
      <c r="R101" s="54">
        <v>1</v>
      </c>
      <c r="S101" s="84">
        <v>94</v>
      </c>
      <c r="T101" s="85">
        <v>0.31147540983606559</v>
      </c>
    </row>
    <row r="102" spans="1:20" s="55" customFormat="1" ht="24" customHeight="1" x14ac:dyDescent="0.25">
      <c r="A102" s="52"/>
      <c r="B102" s="53"/>
      <c r="C102" s="84"/>
      <c r="D102" s="54"/>
      <c r="E102" s="54"/>
      <c r="F102" s="54"/>
      <c r="G102" s="54"/>
      <c r="H102" s="84"/>
      <c r="I102" s="84"/>
      <c r="J102" s="84"/>
      <c r="K102" s="54"/>
      <c r="L102" s="54"/>
      <c r="M102" s="54"/>
      <c r="N102" s="54"/>
      <c r="O102" s="54"/>
      <c r="P102" s="54"/>
      <c r="Q102" s="54"/>
      <c r="R102" s="54"/>
      <c r="S102" s="84">
        <v>0</v>
      </c>
      <c r="T102" s="85" t="e">
        <v>#DIV/0!</v>
      </c>
    </row>
    <row r="103" spans="1:20" s="55" customFormat="1" ht="24" customHeight="1" x14ac:dyDescent="0.25">
      <c r="A103" s="90" t="s">
        <v>20</v>
      </c>
      <c r="B103" s="87" t="s">
        <v>314</v>
      </c>
      <c r="C103" s="84">
        <v>837</v>
      </c>
      <c r="D103" s="84">
        <v>602</v>
      </c>
      <c r="E103" s="84">
        <v>235</v>
      </c>
      <c r="F103" s="84">
        <v>1</v>
      </c>
      <c r="G103" s="84">
        <v>0</v>
      </c>
      <c r="H103" s="84">
        <v>836</v>
      </c>
      <c r="I103" s="84">
        <v>591</v>
      </c>
      <c r="J103" s="84">
        <v>139</v>
      </c>
      <c r="K103" s="84">
        <v>138</v>
      </c>
      <c r="L103" s="84">
        <v>1</v>
      </c>
      <c r="M103" s="84">
        <v>452</v>
      </c>
      <c r="N103" s="84">
        <v>0</v>
      </c>
      <c r="O103" s="84">
        <v>223</v>
      </c>
      <c r="P103" s="84">
        <v>21</v>
      </c>
      <c r="Q103" s="84">
        <v>0</v>
      </c>
      <c r="R103" s="84">
        <v>1</v>
      </c>
      <c r="S103" s="84">
        <v>697</v>
      </c>
      <c r="T103" s="85">
        <v>0.23519458544839256</v>
      </c>
    </row>
    <row r="104" spans="1:20" s="55" customFormat="1" ht="24" customHeight="1" x14ac:dyDescent="0.25">
      <c r="A104" s="52" t="s">
        <v>188</v>
      </c>
      <c r="B104" s="53" t="s">
        <v>208</v>
      </c>
      <c r="C104" s="84">
        <v>140</v>
      </c>
      <c r="D104" s="54">
        <v>116</v>
      </c>
      <c r="E104" s="54">
        <v>24</v>
      </c>
      <c r="F104" s="54">
        <v>0</v>
      </c>
      <c r="G104" s="54">
        <v>0</v>
      </c>
      <c r="H104" s="84">
        <v>140</v>
      </c>
      <c r="I104" s="84">
        <v>102</v>
      </c>
      <c r="J104" s="84">
        <v>11</v>
      </c>
      <c r="K104" s="54">
        <v>11</v>
      </c>
      <c r="L104" s="54">
        <v>0</v>
      </c>
      <c r="M104" s="54">
        <v>91</v>
      </c>
      <c r="N104" s="54">
        <v>0</v>
      </c>
      <c r="O104" s="54">
        <v>35</v>
      </c>
      <c r="P104" s="54">
        <v>3</v>
      </c>
      <c r="Q104" s="54">
        <v>0</v>
      </c>
      <c r="R104" s="54">
        <v>0</v>
      </c>
      <c r="S104" s="84">
        <v>129</v>
      </c>
      <c r="T104" s="85">
        <v>0.10784313725490197</v>
      </c>
    </row>
    <row r="105" spans="1:20" s="55" customFormat="1" ht="24" customHeight="1" x14ac:dyDescent="0.25">
      <c r="A105" s="52" t="s">
        <v>189</v>
      </c>
      <c r="B105" s="53" t="s">
        <v>226</v>
      </c>
      <c r="C105" s="84">
        <v>67</v>
      </c>
      <c r="D105" s="54">
        <v>45</v>
      </c>
      <c r="E105" s="54">
        <v>22</v>
      </c>
      <c r="F105" s="54">
        <v>0</v>
      </c>
      <c r="G105" s="54">
        <v>0</v>
      </c>
      <c r="H105" s="84">
        <v>67</v>
      </c>
      <c r="I105" s="84">
        <v>47</v>
      </c>
      <c r="J105" s="84">
        <v>11</v>
      </c>
      <c r="K105" s="54">
        <v>11</v>
      </c>
      <c r="L105" s="54">
        <v>0</v>
      </c>
      <c r="M105" s="54">
        <v>36</v>
      </c>
      <c r="N105" s="54">
        <v>0</v>
      </c>
      <c r="O105" s="54">
        <v>18</v>
      </c>
      <c r="P105" s="54">
        <v>2</v>
      </c>
      <c r="Q105" s="54">
        <v>0</v>
      </c>
      <c r="R105" s="54">
        <v>0</v>
      </c>
      <c r="S105" s="84">
        <v>56</v>
      </c>
      <c r="T105" s="85">
        <v>0.23404255319148937</v>
      </c>
    </row>
    <row r="106" spans="1:20" s="55" customFormat="1" ht="24" customHeight="1" x14ac:dyDescent="0.25">
      <c r="A106" s="52" t="s">
        <v>190</v>
      </c>
      <c r="B106" s="53" t="s">
        <v>227</v>
      </c>
      <c r="C106" s="84">
        <v>165</v>
      </c>
      <c r="D106" s="54">
        <v>125</v>
      </c>
      <c r="E106" s="54">
        <v>40</v>
      </c>
      <c r="F106" s="54">
        <v>0</v>
      </c>
      <c r="G106" s="54">
        <v>0</v>
      </c>
      <c r="H106" s="84">
        <v>165</v>
      </c>
      <c r="I106" s="84">
        <v>111</v>
      </c>
      <c r="J106" s="84">
        <v>27</v>
      </c>
      <c r="K106" s="54">
        <v>27</v>
      </c>
      <c r="L106" s="54">
        <v>0</v>
      </c>
      <c r="M106" s="54">
        <v>84</v>
      </c>
      <c r="N106" s="54">
        <v>0</v>
      </c>
      <c r="O106" s="54">
        <v>52</v>
      </c>
      <c r="P106" s="54">
        <v>1</v>
      </c>
      <c r="Q106" s="54">
        <v>0</v>
      </c>
      <c r="R106" s="54">
        <v>1</v>
      </c>
      <c r="S106" s="84">
        <v>138</v>
      </c>
      <c r="T106" s="85">
        <v>0.24324324324324326</v>
      </c>
    </row>
    <row r="107" spans="1:20" s="55" customFormat="1" ht="24" customHeight="1" x14ac:dyDescent="0.25">
      <c r="A107" s="52" t="s">
        <v>191</v>
      </c>
      <c r="B107" s="53" t="s">
        <v>232</v>
      </c>
      <c r="C107" s="84">
        <v>92</v>
      </c>
      <c r="D107" s="54">
        <v>38</v>
      </c>
      <c r="E107" s="54">
        <v>54</v>
      </c>
      <c r="F107" s="54">
        <v>1</v>
      </c>
      <c r="G107" s="54"/>
      <c r="H107" s="84">
        <v>91</v>
      </c>
      <c r="I107" s="84">
        <v>80</v>
      </c>
      <c r="J107" s="84">
        <v>40</v>
      </c>
      <c r="K107" s="54">
        <v>40</v>
      </c>
      <c r="L107" s="54">
        <v>0</v>
      </c>
      <c r="M107" s="54">
        <v>40</v>
      </c>
      <c r="N107" s="54"/>
      <c r="O107" s="54">
        <v>11</v>
      </c>
      <c r="P107" s="54">
        <v>0</v>
      </c>
      <c r="Q107" s="54">
        <v>0</v>
      </c>
      <c r="R107" s="54">
        <v>0</v>
      </c>
      <c r="S107" s="84">
        <v>51</v>
      </c>
      <c r="T107" s="85">
        <v>0.5</v>
      </c>
    </row>
    <row r="108" spans="1:20" s="55" customFormat="1" ht="24" customHeight="1" x14ac:dyDescent="0.25">
      <c r="A108" s="52" t="s">
        <v>192</v>
      </c>
      <c r="B108" s="53" t="s">
        <v>233</v>
      </c>
      <c r="C108" s="84">
        <v>206</v>
      </c>
      <c r="D108" s="54">
        <v>150</v>
      </c>
      <c r="E108" s="54">
        <v>56</v>
      </c>
      <c r="F108" s="54">
        <v>0</v>
      </c>
      <c r="G108" s="54"/>
      <c r="H108" s="84">
        <v>206</v>
      </c>
      <c r="I108" s="84">
        <v>157</v>
      </c>
      <c r="J108" s="84">
        <v>42</v>
      </c>
      <c r="K108" s="54">
        <v>42</v>
      </c>
      <c r="L108" s="54">
        <v>0</v>
      </c>
      <c r="M108" s="54">
        <v>115</v>
      </c>
      <c r="N108" s="54"/>
      <c r="O108" s="54">
        <v>36</v>
      </c>
      <c r="P108" s="54">
        <v>13</v>
      </c>
      <c r="Q108" s="54"/>
      <c r="R108" s="54">
        <v>0</v>
      </c>
      <c r="S108" s="84">
        <v>164</v>
      </c>
      <c r="T108" s="85">
        <v>0.26751592356687898</v>
      </c>
    </row>
    <row r="109" spans="1:20" s="55" customFormat="1" ht="24" customHeight="1" x14ac:dyDescent="0.25">
      <c r="A109" s="52" t="s">
        <v>193</v>
      </c>
      <c r="B109" s="53" t="s">
        <v>262</v>
      </c>
      <c r="C109" s="84">
        <v>167</v>
      </c>
      <c r="D109" s="54">
        <v>128</v>
      </c>
      <c r="E109" s="54">
        <v>39</v>
      </c>
      <c r="F109" s="54">
        <v>0</v>
      </c>
      <c r="G109" s="54">
        <v>0</v>
      </c>
      <c r="H109" s="84">
        <v>167</v>
      </c>
      <c r="I109" s="84">
        <v>94</v>
      </c>
      <c r="J109" s="84">
        <v>8</v>
      </c>
      <c r="K109" s="54">
        <v>7</v>
      </c>
      <c r="L109" s="54">
        <v>1</v>
      </c>
      <c r="M109" s="54">
        <v>86</v>
      </c>
      <c r="N109" s="54">
        <v>0</v>
      </c>
      <c r="O109" s="54">
        <v>71</v>
      </c>
      <c r="P109" s="54">
        <v>2</v>
      </c>
      <c r="Q109" s="54">
        <v>0</v>
      </c>
      <c r="R109" s="54">
        <v>0</v>
      </c>
      <c r="S109" s="84">
        <v>159</v>
      </c>
      <c r="T109" s="85">
        <v>8.5106382978723402E-2</v>
      </c>
    </row>
    <row r="110" spans="1:20" s="55" customFormat="1" ht="24" customHeight="1" x14ac:dyDescent="0.25">
      <c r="A110" s="52" t="s">
        <v>194</v>
      </c>
      <c r="B110" s="53"/>
      <c r="C110" s="84"/>
      <c r="D110" s="54"/>
      <c r="E110" s="54"/>
      <c r="F110" s="54"/>
      <c r="G110" s="54"/>
      <c r="H110" s="84"/>
      <c r="I110" s="84"/>
      <c r="J110" s="84"/>
      <c r="K110" s="54"/>
      <c r="L110" s="54"/>
      <c r="M110" s="54"/>
      <c r="N110" s="54"/>
      <c r="O110" s="54"/>
      <c r="P110" s="54"/>
      <c r="Q110" s="54"/>
      <c r="R110" s="54"/>
      <c r="S110" s="84"/>
      <c r="T110" s="85" t="e">
        <v>#DIV/0!</v>
      </c>
    </row>
    <row r="111" spans="1:20" s="55" customFormat="1" ht="24" customHeight="1" x14ac:dyDescent="0.25">
      <c r="A111" s="90" t="s">
        <v>21</v>
      </c>
      <c r="B111" s="87" t="s">
        <v>315</v>
      </c>
      <c r="C111" s="84">
        <v>238</v>
      </c>
      <c r="D111" s="84">
        <v>121</v>
      </c>
      <c r="E111" s="84">
        <v>117</v>
      </c>
      <c r="F111" s="84">
        <v>0</v>
      </c>
      <c r="G111" s="84">
        <v>0</v>
      </c>
      <c r="H111" s="84">
        <v>238</v>
      </c>
      <c r="I111" s="84">
        <v>163</v>
      </c>
      <c r="J111" s="84">
        <v>58</v>
      </c>
      <c r="K111" s="84">
        <v>57</v>
      </c>
      <c r="L111" s="84">
        <v>1</v>
      </c>
      <c r="M111" s="84">
        <v>105</v>
      </c>
      <c r="N111" s="84">
        <v>0</v>
      </c>
      <c r="O111" s="84">
        <v>74</v>
      </c>
      <c r="P111" s="84">
        <v>0</v>
      </c>
      <c r="Q111" s="84">
        <v>0</v>
      </c>
      <c r="R111" s="84">
        <v>1</v>
      </c>
      <c r="S111" s="84">
        <v>180</v>
      </c>
      <c r="T111" s="85">
        <v>0.35582822085889571</v>
      </c>
    </row>
    <row r="112" spans="1:20" s="55" customFormat="1" ht="24" customHeight="1" x14ac:dyDescent="0.25">
      <c r="A112" s="52" t="s">
        <v>195</v>
      </c>
      <c r="B112" s="53" t="s">
        <v>257</v>
      </c>
      <c r="C112" s="84">
        <v>49</v>
      </c>
      <c r="D112" s="54">
        <v>14</v>
      </c>
      <c r="E112" s="54">
        <v>35</v>
      </c>
      <c r="F112" s="54">
        <v>0</v>
      </c>
      <c r="G112" s="54">
        <v>0</v>
      </c>
      <c r="H112" s="84">
        <v>49</v>
      </c>
      <c r="I112" s="84">
        <v>40</v>
      </c>
      <c r="J112" s="84">
        <v>15</v>
      </c>
      <c r="K112" s="54">
        <v>14</v>
      </c>
      <c r="L112" s="54">
        <v>1</v>
      </c>
      <c r="M112" s="54">
        <v>25</v>
      </c>
      <c r="N112" s="54">
        <v>0</v>
      </c>
      <c r="O112" s="54">
        <v>8</v>
      </c>
      <c r="P112" s="54">
        <v>0</v>
      </c>
      <c r="Q112" s="54">
        <v>0</v>
      </c>
      <c r="R112" s="54">
        <v>1</v>
      </c>
      <c r="S112" s="84">
        <v>34</v>
      </c>
      <c r="T112" s="85">
        <v>0.375</v>
      </c>
    </row>
    <row r="113" spans="1:20" s="55" customFormat="1" ht="24" customHeight="1" x14ac:dyDescent="0.25">
      <c r="A113" s="52" t="s">
        <v>196</v>
      </c>
      <c r="B113" s="53" t="s">
        <v>218</v>
      </c>
      <c r="C113" s="84">
        <v>67</v>
      </c>
      <c r="D113" s="54">
        <v>38</v>
      </c>
      <c r="E113" s="54">
        <v>29</v>
      </c>
      <c r="F113" s="54">
        <v>0</v>
      </c>
      <c r="G113" s="54">
        <v>0</v>
      </c>
      <c r="H113" s="84">
        <v>67</v>
      </c>
      <c r="I113" s="84">
        <v>47</v>
      </c>
      <c r="J113" s="84">
        <v>12</v>
      </c>
      <c r="K113" s="54">
        <v>12</v>
      </c>
      <c r="L113" s="54">
        <v>0</v>
      </c>
      <c r="M113" s="54">
        <v>35</v>
      </c>
      <c r="N113" s="54">
        <v>0</v>
      </c>
      <c r="O113" s="54">
        <v>20</v>
      </c>
      <c r="P113" s="54">
        <v>0</v>
      </c>
      <c r="Q113" s="54">
        <v>0</v>
      </c>
      <c r="R113" s="54">
        <v>0</v>
      </c>
      <c r="S113" s="84">
        <v>55</v>
      </c>
      <c r="T113" s="85">
        <v>0.25531914893617019</v>
      </c>
    </row>
    <row r="114" spans="1:20" s="55" customFormat="1" ht="24" customHeight="1" x14ac:dyDescent="0.25">
      <c r="A114" s="52" t="s">
        <v>197</v>
      </c>
      <c r="B114" s="53" t="s">
        <v>239</v>
      </c>
      <c r="C114" s="84">
        <v>42</v>
      </c>
      <c r="D114" s="54">
        <v>31</v>
      </c>
      <c r="E114" s="54">
        <v>11</v>
      </c>
      <c r="F114" s="54">
        <v>0</v>
      </c>
      <c r="G114" s="54">
        <v>0</v>
      </c>
      <c r="H114" s="84">
        <v>42</v>
      </c>
      <c r="I114" s="84">
        <v>14</v>
      </c>
      <c r="J114" s="84">
        <v>6</v>
      </c>
      <c r="K114" s="54">
        <v>6</v>
      </c>
      <c r="L114" s="54">
        <v>0</v>
      </c>
      <c r="M114" s="54">
        <v>8</v>
      </c>
      <c r="N114" s="54">
        <v>0</v>
      </c>
      <c r="O114" s="54">
        <v>28</v>
      </c>
      <c r="P114" s="54">
        <v>0</v>
      </c>
      <c r="Q114" s="54">
        <v>0</v>
      </c>
      <c r="R114" s="54">
        <v>0</v>
      </c>
      <c r="S114" s="84">
        <v>36</v>
      </c>
      <c r="T114" s="85">
        <v>0.42857142857142855</v>
      </c>
    </row>
    <row r="115" spans="1:20" s="55" customFormat="1" ht="24" customHeight="1" x14ac:dyDescent="0.25">
      <c r="A115" s="52" t="s">
        <v>198</v>
      </c>
      <c r="B115" s="53" t="s">
        <v>238</v>
      </c>
      <c r="C115" s="84">
        <v>80</v>
      </c>
      <c r="D115" s="54">
        <v>38</v>
      </c>
      <c r="E115" s="54">
        <v>42</v>
      </c>
      <c r="F115" s="54">
        <v>0</v>
      </c>
      <c r="G115" s="54">
        <v>0</v>
      </c>
      <c r="H115" s="84">
        <v>80</v>
      </c>
      <c r="I115" s="84">
        <v>62</v>
      </c>
      <c r="J115" s="84">
        <v>25</v>
      </c>
      <c r="K115" s="54">
        <v>25</v>
      </c>
      <c r="L115" s="54">
        <v>0</v>
      </c>
      <c r="M115" s="54">
        <v>37</v>
      </c>
      <c r="N115" s="54">
        <v>0</v>
      </c>
      <c r="O115" s="54">
        <v>18</v>
      </c>
      <c r="P115" s="54">
        <v>0</v>
      </c>
      <c r="Q115" s="54">
        <v>0</v>
      </c>
      <c r="R115" s="54">
        <v>0</v>
      </c>
      <c r="S115" s="84">
        <v>55</v>
      </c>
      <c r="T115" s="85">
        <v>0.40322580645161288</v>
      </c>
    </row>
    <row r="116" spans="1:20" s="55" customFormat="1" ht="20.25" customHeight="1" x14ac:dyDescent="0.25">
      <c r="A116" s="52"/>
      <c r="B116" s="53"/>
      <c r="C116" s="84">
        <v>0</v>
      </c>
      <c r="D116" s="54"/>
      <c r="E116" s="54"/>
      <c r="F116" s="54"/>
      <c r="G116" s="54"/>
      <c r="H116" s="84">
        <v>0</v>
      </c>
      <c r="I116" s="84">
        <v>0</v>
      </c>
      <c r="J116" s="84">
        <v>0</v>
      </c>
      <c r="K116" s="54"/>
      <c r="L116" s="54"/>
      <c r="M116" s="54"/>
      <c r="N116" s="54"/>
      <c r="O116" s="54"/>
      <c r="P116" s="54"/>
      <c r="Q116" s="54"/>
      <c r="R116" s="54"/>
      <c r="S116" s="84">
        <v>0</v>
      </c>
      <c r="T116" s="85" t="e">
        <v>#DIV/0!</v>
      </c>
    </row>
    <row r="117" spans="1:20" s="55" customFormat="1" ht="24" customHeight="1" x14ac:dyDescent="0.25">
      <c r="A117" s="90" t="s">
        <v>37</v>
      </c>
      <c r="B117" s="87" t="s">
        <v>316</v>
      </c>
      <c r="C117" s="84">
        <v>614</v>
      </c>
      <c r="D117" s="84">
        <v>348</v>
      </c>
      <c r="E117" s="84">
        <v>266</v>
      </c>
      <c r="F117" s="84">
        <v>0</v>
      </c>
      <c r="G117" s="84">
        <v>0</v>
      </c>
      <c r="H117" s="84">
        <v>614</v>
      </c>
      <c r="I117" s="84">
        <v>462</v>
      </c>
      <c r="J117" s="84">
        <v>202</v>
      </c>
      <c r="K117" s="84">
        <v>200</v>
      </c>
      <c r="L117" s="84">
        <v>2</v>
      </c>
      <c r="M117" s="84">
        <v>260</v>
      </c>
      <c r="N117" s="84">
        <v>0</v>
      </c>
      <c r="O117" s="84">
        <v>146</v>
      </c>
      <c r="P117" s="84">
        <v>6</v>
      </c>
      <c r="Q117" s="84">
        <v>0</v>
      </c>
      <c r="R117" s="84">
        <v>0</v>
      </c>
      <c r="S117" s="84">
        <v>412</v>
      </c>
      <c r="T117" s="85">
        <v>0.43722943722943725</v>
      </c>
    </row>
    <row r="118" spans="1:20" s="55" customFormat="1" ht="24" customHeight="1" x14ac:dyDescent="0.25">
      <c r="A118" s="52" t="s">
        <v>199</v>
      </c>
      <c r="B118" s="53" t="s">
        <v>237</v>
      </c>
      <c r="C118" s="84">
        <v>148</v>
      </c>
      <c r="D118" s="54">
        <v>89</v>
      </c>
      <c r="E118" s="54">
        <v>59</v>
      </c>
      <c r="F118" s="54"/>
      <c r="G118" s="54"/>
      <c r="H118" s="84">
        <v>148</v>
      </c>
      <c r="I118" s="84">
        <v>95</v>
      </c>
      <c r="J118" s="84">
        <v>51</v>
      </c>
      <c r="K118" s="54">
        <v>49</v>
      </c>
      <c r="L118" s="54">
        <v>2</v>
      </c>
      <c r="M118" s="54">
        <v>44</v>
      </c>
      <c r="N118" s="54"/>
      <c r="O118" s="54">
        <v>52</v>
      </c>
      <c r="P118" s="54">
        <v>1</v>
      </c>
      <c r="Q118" s="54"/>
      <c r="R118" s="54"/>
      <c r="S118" s="84">
        <v>97</v>
      </c>
      <c r="T118" s="85">
        <v>0.5368421052631579</v>
      </c>
    </row>
    <row r="119" spans="1:20" s="55" customFormat="1" ht="24" customHeight="1" x14ac:dyDescent="0.25">
      <c r="A119" s="52" t="s">
        <v>200</v>
      </c>
      <c r="B119" s="53" t="s">
        <v>205</v>
      </c>
      <c r="C119" s="84">
        <v>150</v>
      </c>
      <c r="D119" s="54">
        <v>78</v>
      </c>
      <c r="E119" s="54">
        <v>72</v>
      </c>
      <c r="F119" s="54">
        <v>0</v>
      </c>
      <c r="G119" s="54"/>
      <c r="H119" s="84">
        <v>150</v>
      </c>
      <c r="I119" s="84">
        <v>119</v>
      </c>
      <c r="J119" s="84">
        <v>52</v>
      </c>
      <c r="K119" s="54">
        <v>52</v>
      </c>
      <c r="L119" s="54"/>
      <c r="M119" s="54">
        <v>67</v>
      </c>
      <c r="N119" s="54"/>
      <c r="O119" s="54">
        <v>31</v>
      </c>
      <c r="P119" s="54"/>
      <c r="Q119" s="54"/>
      <c r="R119" s="54"/>
      <c r="S119" s="84">
        <v>98</v>
      </c>
      <c r="T119" s="85">
        <v>0.43697478991596639</v>
      </c>
    </row>
    <row r="120" spans="1:20" s="55" customFormat="1" ht="24" customHeight="1" x14ac:dyDescent="0.25">
      <c r="A120" s="52" t="s">
        <v>201</v>
      </c>
      <c r="B120" s="53" t="s">
        <v>207</v>
      </c>
      <c r="C120" s="84">
        <v>177</v>
      </c>
      <c r="D120" s="54">
        <v>89</v>
      </c>
      <c r="E120" s="54">
        <v>88</v>
      </c>
      <c r="F120" s="54"/>
      <c r="G120" s="54"/>
      <c r="H120" s="84">
        <v>177</v>
      </c>
      <c r="I120" s="84">
        <v>133</v>
      </c>
      <c r="J120" s="84">
        <v>60</v>
      </c>
      <c r="K120" s="54">
        <v>60</v>
      </c>
      <c r="L120" s="54"/>
      <c r="M120" s="54">
        <v>73</v>
      </c>
      <c r="N120" s="54"/>
      <c r="O120" s="54">
        <v>44</v>
      </c>
      <c r="P120" s="54"/>
      <c r="Q120" s="54"/>
      <c r="R120" s="54"/>
      <c r="S120" s="84">
        <v>117</v>
      </c>
      <c r="T120" s="85">
        <v>0.45112781954887216</v>
      </c>
    </row>
    <row r="121" spans="1:20" s="55" customFormat="1" ht="24" customHeight="1" x14ac:dyDescent="0.25">
      <c r="A121" s="52" t="s">
        <v>202</v>
      </c>
      <c r="B121" s="53" t="s">
        <v>247</v>
      </c>
      <c r="C121" s="84">
        <v>139</v>
      </c>
      <c r="D121" s="54">
        <v>92</v>
      </c>
      <c r="E121" s="54">
        <v>47</v>
      </c>
      <c r="F121" s="54"/>
      <c r="G121" s="54"/>
      <c r="H121" s="84">
        <v>139</v>
      </c>
      <c r="I121" s="84">
        <v>115</v>
      </c>
      <c r="J121" s="84">
        <v>39</v>
      </c>
      <c r="K121" s="54">
        <v>39</v>
      </c>
      <c r="L121" s="54"/>
      <c r="M121" s="54">
        <v>76</v>
      </c>
      <c r="N121" s="54"/>
      <c r="O121" s="54">
        <v>19</v>
      </c>
      <c r="P121" s="54">
        <v>5</v>
      </c>
      <c r="Q121" s="54"/>
      <c r="R121" s="54"/>
      <c r="S121" s="84">
        <v>100</v>
      </c>
      <c r="T121" s="85">
        <v>0.33913043478260868</v>
      </c>
    </row>
    <row r="122" spans="1:20" s="55" customFormat="1" ht="24" customHeight="1" x14ac:dyDescent="0.25">
      <c r="A122" s="52" t="s">
        <v>203</v>
      </c>
      <c r="B122" s="53"/>
      <c r="C122" s="84"/>
      <c r="D122" s="54"/>
      <c r="E122" s="54"/>
      <c r="F122" s="54"/>
      <c r="G122" s="54"/>
      <c r="H122" s="84"/>
      <c r="I122" s="84"/>
      <c r="J122" s="84"/>
      <c r="K122" s="54"/>
      <c r="L122" s="54"/>
      <c r="M122" s="54"/>
      <c r="N122" s="54"/>
      <c r="O122" s="54"/>
      <c r="P122" s="54"/>
      <c r="Q122" s="54"/>
      <c r="R122" s="54"/>
      <c r="S122" s="84"/>
      <c r="T122" s="85" t="e">
        <v>#DIV/0!</v>
      </c>
    </row>
    <row r="123" spans="1:20" s="55" customFormat="1" ht="24" customHeight="1" x14ac:dyDescent="0.25">
      <c r="A123" s="90" t="s">
        <v>36</v>
      </c>
      <c r="B123" s="87" t="s">
        <v>317</v>
      </c>
      <c r="C123" s="84">
        <v>112</v>
      </c>
      <c r="D123" s="84">
        <v>54</v>
      </c>
      <c r="E123" s="84">
        <v>58</v>
      </c>
      <c r="F123" s="84">
        <v>0</v>
      </c>
      <c r="G123" s="84">
        <v>0</v>
      </c>
      <c r="H123" s="84">
        <v>112</v>
      </c>
      <c r="I123" s="84">
        <v>99</v>
      </c>
      <c r="J123" s="84">
        <v>50</v>
      </c>
      <c r="K123" s="84">
        <v>48</v>
      </c>
      <c r="L123" s="84">
        <v>2</v>
      </c>
      <c r="M123" s="84">
        <v>49</v>
      </c>
      <c r="N123" s="84">
        <v>0</v>
      </c>
      <c r="O123" s="84">
        <v>13</v>
      </c>
      <c r="P123" s="84">
        <v>0</v>
      </c>
      <c r="Q123" s="84">
        <v>0</v>
      </c>
      <c r="R123" s="84">
        <v>0</v>
      </c>
      <c r="S123" s="84">
        <v>62</v>
      </c>
      <c r="T123" s="85">
        <v>0.50505050505050508</v>
      </c>
    </row>
    <row r="124" spans="1:20" s="55" customFormat="1" ht="24" customHeight="1" x14ac:dyDescent="0.25">
      <c r="A124" s="52" t="s">
        <v>229</v>
      </c>
      <c r="B124" s="53" t="s">
        <v>330</v>
      </c>
      <c r="C124" s="84">
        <v>61</v>
      </c>
      <c r="D124" s="54">
        <v>19</v>
      </c>
      <c r="E124" s="54">
        <v>42</v>
      </c>
      <c r="F124" s="54">
        <v>0</v>
      </c>
      <c r="G124" s="54">
        <v>0</v>
      </c>
      <c r="H124" s="84">
        <v>61</v>
      </c>
      <c r="I124" s="84">
        <v>58</v>
      </c>
      <c r="J124" s="84">
        <v>35</v>
      </c>
      <c r="K124" s="54">
        <v>35</v>
      </c>
      <c r="L124" s="54">
        <v>0</v>
      </c>
      <c r="M124" s="54">
        <v>23</v>
      </c>
      <c r="N124" s="54">
        <v>0</v>
      </c>
      <c r="O124" s="54">
        <v>3</v>
      </c>
      <c r="P124" s="54">
        <v>0</v>
      </c>
      <c r="Q124" s="54">
        <v>0</v>
      </c>
      <c r="R124" s="54">
        <v>0</v>
      </c>
      <c r="S124" s="84">
        <v>26</v>
      </c>
      <c r="T124" s="85">
        <v>0.60344827586206895</v>
      </c>
    </row>
    <row r="125" spans="1:20" s="55" customFormat="1" ht="24" customHeight="1" x14ac:dyDescent="0.25">
      <c r="A125" s="52" t="s">
        <v>230</v>
      </c>
      <c r="B125" s="53" t="s">
        <v>265</v>
      </c>
      <c r="C125" s="84">
        <v>51</v>
      </c>
      <c r="D125" s="54">
        <v>35</v>
      </c>
      <c r="E125" s="54">
        <v>16</v>
      </c>
      <c r="F125" s="54">
        <v>0</v>
      </c>
      <c r="G125" s="54">
        <v>0</v>
      </c>
      <c r="H125" s="84">
        <v>51</v>
      </c>
      <c r="I125" s="84">
        <v>41</v>
      </c>
      <c r="J125" s="84">
        <v>15</v>
      </c>
      <c r="K125" s="54">
        <v>13</v>
      </c>
      <c r="L125" s="54">
        <v>2</v>
      </c>
      <c r="M125" s="54">
        <v>26</v>
      </c>
      <c r="N125" s="54">
        <v>0</v>
      </c>
      <c r="O125" s="54">
        <v>10</v>
      </c>
      <c r="P125" s="54">
        <v>0</v>
      </c>
      <c r="Q125" s="54">
        <v>0</v>
      </c>
      <c r="R125" s="54">
        <v>0</v>
      </c>
      <c r="S125" s="84">
        <v>36</v>
      </c>
      <c r="T125" s="85">
        <v>0.36585365853658536</v>
      </c>
    </row>
    <row r="126" spans="1:20" s="55" customFormat="1" ht="24" customHeight="1" x14ac:dyDescent="0.25">
      <c r="A126" s="52" t="s">
        <v>231</v>
      </c>
      <c r="B126" s="53"/>
      <c r="C126" s="84">
        <v>0</v>
      </c>
      <c r="D126" s="54"/>
      <c r="E126" s="54"/>
      <c r="F126" s="54"/>
      <c r="G126" s="54"/>
      <c r="H126" s="84">
        <v>0</v>
      </c>
      <c r="I126" s="84">
        <v>0</v>
      </c>
      <c r="J126" s="84">
        <v>0</v>
      </c>
      <c r="K126" s="54"/>
      <c r="L126" s="54"/>
      <c r="M126" s="54"/>
      <c r="N126" s="54"/>
      <c r="O126" s="54"/>
      <c r="P126" s="54"/>
      <c r="Q126" s="54"/>
      <c r="R126" s="54"/>
      <c r="S126" s="84">
        <v>0</v>
      </c>
      <c r="T126" s="85" t="e">
        <v>#DIV/0!</v>
      </c>
    </row>
    <row r="127" spans="1:20" s="55" customFormat="1" ht="24" customHeight="1" x14ac:dyDescent="0.25">
      <c r="A127" s="52"/>
      <c r="B127" s="53"/>
      <c r="C127" s="84">
        <v>0</v>
      </c>
      <c r="D127" s="54"/>
      <c r="E127" s="54"/>
      <c r="F127" s="54"/>
      <c r="G127" s="54"/>
      <c r="H127" s="84">
        <v>0</v>
      </c>
      <c r="I127" s="84">
        <v>0</v>
      </c>
      <c r="J127" s="84">
        <v>0</v>
      </c>
      <c r="K127" s="54"/>
      <c r="L127" s="54"/>
      <c r="M127" s="54"/>
      <c r="N127" s="54"/>
      <c r="O127" s="54"/>
      <c r="P127" s="54"/>
      <c r="Q127" s="54"/>
      <c r="R127" s="54"/>
      <c r="S127" s="84">
        <v>0</v>
      </c>
      <c r="T127" s="85" t="e">
        <v>#DIV/0!</v>
      </c>
    </row>
    <row r="128" spans="1:20" s="92" customFormat="1" ht="21.75" customHeight="1" x14ac:dyDescent="0.25">
      <c r="A128" s="121"/>
      <c r="B128" s="121"/>
      <c r="C128" s="121"/>
      <c r="D128" s="121"/>
      <c r="E128" s="121"/>
      <c r="F128" s="91"/>
      <c r="G128" s="91"/>
      <c r="M128" s="121" t="s">
        <v>337</v>
      </c>
      <c r="N128" s="121"/>
      <c r="O128" s="122"/>
      <c r="P128" s="122"/>
      <c r="Q128" s="122"/>
      <c r="R128" s="122"/>
      <c r="S128" s="122"/>
      <c r="T128" s="122"/>
    </row>
    <row r="129" spans="1:20" s="94" customFormat="1" ht="15.75" customHeight="1" x14ac:dyDescent="0.25">
      <c r="A129" s="124" t="s">
        <v>54</v>
      </c>
      <c r="B129" s="124"/>
      <c r="C129" s="124"/>
      <c r="D129" s="124"/>
      <c r="E129" s="124"/>
      <c r="F129" s="93"/>
      <c r="G129" s="93"/>
      <c r="H129" s="81"/>
      <c r="I129" s="81"/>
      <c r="J129" s="81"/>
      <c r="K129" s="81"/>
      <c r="L129" s="81"/>
      <c r="M129" s="123" t="s">
        <v>329</v>
      </c>
      <c r="N129" s="123"/>
      <c r="O129" s="123"/>
      <c r="P129" s="123"/>
      <c r="Q129" s="123"/>
      <c r="R129" s="123"/>
      <c r="S129" s="123"/>
      <c r="T129" s="123"/>
    </row>
    <row r="130" spans="1:20" s="94" customFormat="1" ht="121.5" customHeight="1" x14ac:dyDescent="0.25">
      <c r="A130" s="95"/>
      <c r="B130" s="95"/>
      <c r="C130" s="95"/>
      <c r="D130" s="95"/>
      <c r="H130" s="81"/>
      <c r="I130" s="81"/>
      <c r="J130" s="81"/>
      <c r="K130" s="81"/>
      <c r="L130" s="81"/>
      <c r="M130" s="81"/>
      <c r="N130" s="81"/>
      <c r="Q130" s="81"/>
      <c r="R130" s="81"/>
    </row>
    <row r="131" spans="1:20" s="94" customFormat="1" ht="15.75" customHeight="1" x14ac:dyDescent="0.25">
      <c r="A131" s="125" t="s">
        <v>281</v>
      </c>
      <c r="B131" s="125"/>
      <c r="C131" s="125"/>
      <c r="D131" s="125"/>
      <c r="E131" s="125"/>
      <c r="F131" s="96"/>
      <c r="G131" s="96"/>
      <c r="H131" s="96"/>
      <c r="I131" s="96"/>
      <c r="J131" s="96"/>
      <c r="K131" s="96"/>
      <c r="L131" s="96"/>
      <c r="M131" s="120" t="s">
        <v>303</v>
      </c>
      <c r="N131" s="120"/>
      <c r="O131" s="120"/>
      <c r="P131" s="120"/>
      <c r="Q131" s="120"/>
      <c r="R131" s="120"/>
      <c r="S131" s="120"/>
      <c r="T131" s="120"/>
    </row>
  </sheetData>
  <sheetProtection formatCells="0" formatColumns="0" formatRows="0" insertRows="0" deleteRows="0"/>
  <mergeCells count="35">
    <mergeCell ref="I3:R3"/>
    <mergeCell ref="C3:C7"/>
    <mergeCell ref="A1:D1"/>
    <mergeCell ref="T3:T7"/>
    <mergeCell ref="M5:M7"/>
    <mergeCell ref="H3:H7"/>
    <mergeCell ref="O4:O7"/>
    <mergeCell ref="P4:P7"/>
    <mergeCell ref="E1:O1"/>
    <mergeCell ref="P1:T1"/>
    <mergeCell ref="Q2:T2"/>
    <mergeCell ref="S3:S7"/>
    <mergeCell ref="L6:L7"/>
    <mergeCell ref="A128:E128"/>
    <mergeCell ref="A129:E129"/>
    <mergeCell ref="A131:E131"/>
    <mergeCell ref="A8:B8"/>
    <mergeCell ref="Q4:Q7"/>
    <mergeCell ref="G3:G7"/>
    <mergeCell ref="N5:N7"/>
    <mergeCell ref="E4:E7"/>
    <mergeCell ref="D4:D7"/>
    <mergeCell ref="F3:F7"/>
    <mergeCell ref="A3:A7"/>
    <mergeCell ref="B3:B7"/>
    <mergeCell ref="J5:J7"/>
    <mergeCell ref="D3:E3"/>
    <mergeCell ref="I4:I7"/>
    <mergeCell ref="K5:L5"/>
    <mergeCell ref="R4:R7"/>
    <mergeCell ref="J4:N4"/>
    <mergeCell ref="M131:T131"/>
    <mergeCell ref="M128:T128"/>
    <mergeCell ref="M129:T129"/>
    <mergeCell ref="K6:K7"/>
  </mergeCells>
  <pageMargins left="0.33" right="0.28999999999999998" top="0.39" bottom="0.4" header="0.31496062992126" footer="0.31496062992126"/>
  <pageSetup paperSize="9" scale="7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U132"/>
  <sheetViews>
    <sheetView tabSelected="1" view="pageBreakPreview" zoomScale="70" zoomScaleSheetLayoutView="70" workbookViewId="0">
      <selection activeCell="C9" sqref="C9:T9"/>
    </sheetView>
  </sheetViews>
  <sheetFormatPr defaultColWidth="9" defaultRowHeight="15.75" x14ac:dyDescent="0.25"/>
  <cols>
    <col min="1" max="1" width="4.625" style="45" customWidth="1"/>
    <col min="2" max="2" width="15.5" style="45" customWidth="1"/>
    <col min="3" max="4" width="10.625" style="45" customWidth="1"/>
    <col min="5" max="5" width="10.875" style="45" customWidth="1"/>
    <col min="6" max="6" width="8.75" style="45" customWidth="1"/>
    <col min="7" max="7" width="9" style="45" customWidth="1"/>
    <col min="8" max="8" width="11.375" style="45" customWidth="1"/>
    <col min="9" max="9" width="11" style="45" customWidth="1"/>
    <col min="10" max="11" width="9.75" style="45" customWidth="1"/>
    <col min="12" max="12" width="10.75" style="45" customWidth="1"/>
    <col min="13" max="13" width="6.375" style="49" customWidth="1"/>
    <col min="14" max="14" width="11.5" style="49" customWidth="1"/>
    <col min="15" max="15" width="8.875" style="49" customWidth="1"/>
    <col min="16" max="16" width="11.25" style="49" customWidth="1"/>
    <col min="17" max="17" width="8.5" style="49" customWidth="1"/>
    <col min="18" max="18" width="7.75" style="49" customWidth="1"/>
    <col min="19" max="19" width="9.25" style="49" customWidth="1"/>
    <col min="20" max="20" width="11.25" style="49" customWidth="1"/>
    <col min="21" max="21" width="9.625" style="49" customWidth="1"/>
    <col min="22" max="16384" width="9" style="45"/>
  </cols>
  <sheetData>
    <row r="1" spans="1:21" ht="69" customHeight="1" x14ac:dyDescent="0.25">
      <c r="A1" s="138" t="s">
        <v>80</v>
      </c>
      <c r="B1" s="138"/>
      <c r="C1" s="138"/>
      <c r="D1" s="138"/>
      <c r="E1" s="142" t="s">
        <v>339</v>
      </c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3" t="s">
        <v>71</v>
      </c>
      <c r="S1" s="143"/>
      <c r="T1" s="143"/>
      <c r="U1" s="143"/>
    </row>
    <row r="2" spans="1:21" ht="17.25" customHeight="1" x14ac:dyDescent="0.25">
      <c r="B2" s="46"/>
      <c r="C2" s="46"/>
      <c r="I2" s="47"/>
      <c r="J2" s="48"/>
      <c r="K2" s="48"/>
      <c r="L2" s="48"/>
      <c r="P2" s="50"/>
      <c r="Q2" s="50"/>
      <c r="R2" s="148" t="s">
        <v>50</v>
      </c>
      <c r="S2" s="148"/>
      <c r="T2" s="148"/>
      <c r="U2" s="148"/>
    </row>
    <row r="3" spans="1:21" s="81" customFormat="1" ht="20.25" customHeight="1" x14ac:dyDescent="0.25">
      <c r="A3" s="132" t="s">
        <v>46</v>
      </c>
      <c r="B3" s="132" t="s">
        <v>47</v>
      </c>
      <c r="C3" s="128" t="s">
        <v>45</v>
      </c>
      <c r="D3" s="128" t="s">
        <v>4</v>
      </c>
      <c r="E3" s="128"/>
      <c r="F3" s="128" t="s">
        <v>84</v>
      </c>
      <c r="G3" s="128" t="s">
        <v>48</v>
      </c>
      <c r="H3" s="128" t="s">
        <v>27</v>
      </c>
      <c r="I3" s="117" t="s">
        <v>4</v>
      </c>
      <c r="J3" s="118"/>
      <c r="K3" s="118"/>
      <c r="L3" s="118"/>
      <c r="M3" s="118"/>
      <c r="N3" s="118"/>
      <c r="O3" s="118"/>
      <c r="P3" s="118"/>
      <c r="Q3" s="118"/>
      <c r="R3" s="118"/>
      <c r="S3" s="119"/>
      <c r="T3" s="145" t="s">
        <v>89</v>
      </c>
      <c r="U3" s="129" t="s">
        <v>49</v>
      </c>
    </row>
    <row r="4" spans="1:21" s="81" customFormat="1" ht="15.75" customHeight="1" x14ac:dyDescent="0.25">
      <c r="A4" s="133"/>
      <c r="B4" s="133"/>
      <c r="C4" s="128"/>
      <c r="D4" s="128" t="s">
        <v>91</v>
      </c>
      <c r="E4" s="128" t="s">
        <v>32</v>
      </c>
      <c r="F4" s="128"/>
      <c r="G4" s="128"/>
      <c r="H4" s="128"/>
      <c r="I4" s="128" t="s">
        <v>31</v>
      </c>
      <c r="J4" s="117" t="s">
        <v>4</v>
      </c>
      <c r="K4" s="118"/>
      <c r="L4" s="118"/>
      <c r="M4" s="118"/>
      <c r="N4" s="118"/>
      <c r="O4" s="119"/>
      <c r="P4" s="128" t="s">
        <v>83</v>
      </c>
      <c r="Q4" s="139" t="s">
        <v>85</v>
      </c>
      <c r="R4" s="116" t="s">
        <v>88</v>
      </c>
      <c r="S4" s="116" t="s">
        <v>30</v>
      </c>
      <c r="T4" s="146"/>
      <c r="U4" s="130"/>
    </row>
    <row r="5" spans="1:21" s="81" customFormat="1" ht="15.75" customHeight="1" x14ac:dyDescent="0.25">
      <c r="A5" s="133"/>
      <c r="B5" s="133"/>
      <c r="C5" s="128"/>
      <c r="D5" s="128"/>
      <c r="E5" s="128"/>
      <c r="F5" s="128"/>
      <c r="G5" s="128"/>
      <c r="H5" s="128"/>
      <c r="I5" s="128"/>
      <c r="J5" s="128" t="s">
        <v>35</v>
      </c>
      <c r="K5" s="117" t="s">
        <v>4</v>
      </c>
      <c r="L5" s="118"/>
      <c r="M5" s="119"/>
      <c r="N5" s="128" t="s">
        <v>29</v>
      </c>
      <c r="O5" s="129" t="s">
        <v>90</v>
      </c>
      <c r="P5" s="128"/>
      <c r="Q5" s="140"/>
      <c r="R5" s="116"/>
      <c r="S5" s="116"/>
      <c r="T5" s="146"/>
      <c r="U5" s="130"/>
    </row>
    <row r="6" spans="1:21" s="81" customFormat="1" ht="15.75" customHeight="1" x14ac:dyDescent="0.25">
      <c r="A6" s="133"/>
      <c r="B6" s="133"/>
      <c r="C6" s="128"/>
      <c r="D6" s="128"/>
      <c r="E6" s="128"/>
      <c r="F6" s="128"/>
      <c r="G6" s="128"/>
      <c r="H6" s="128"/>
      <c r="I6" s="128"/>
      <c r="J6" s="128"/>
      <c r="K6" s="129" t="s">
        <v>28</v>
      </c>
      <c r="L6" s="129" t="s">
        <v>86</v>
      </c>
      <c r="M6" s="129" t="s">
        <v>87</v>
      </c>
      <c r="N6" s="128"/>
      <c r="O6" s="130"/>
      <c r="P6" s="128"/>
      <c r="Q6" s="140"/>
      <c r="R6" s="116"/>
      <c r="S6" s="116"/>
      <c r="T6" s="146"/>
      <c r="U6" s="130"/>
    </row>
    <row r="7" spans="1:21" s="81" customFormat="1" ht="57.75" customHeight="1" x14ac:dyDescent="0.25">
      <c r="A7" s="134"/>
      <c r="B7" s="134"/>
      <c r="C7" s="128"/>
      <c r="D7" s="128"/>
      <c r="E7" s="128"/>
      <c r="F7" s="128"/>
      <c r="G7" s="128"/>
      <c r="H7" s="128"/>
      <c r="I7" s="128"/>
      <c r="J7" s="128"/>
      <c r="K7" s="131"/>
      <c r="L7" s="131"/>
      <c r="M7" s="131"/>
      <c r="N7" s="128"/>
      <c r="O7" s="131"/>
      <c r="P7" s="128"/>
      <c r="Q7" s="141"/>
      <c r="R7" s="116"/>
      <c r="S7" s="116"/>
      <c r="T7" s="147"/>
      <c r="U7" s="130"/>
    </row>
    <row r="8" spans="1:21" ht="23.25" customHeight="1" x14ac:dyDescent="0.25">
      <c r="A8" s="126" t="s">
        <v>3</v>
      </c>
      <c r="B8" s="127"/>
      <c r="C8" s="51" t="s">
        <v>8</v>
      </c>
      <c r="D8" s="51" t="s">
        <v>9</v>
      </c>
      <c r="E8" s="51" t="s">
        <v>13</v>
      </c>
      <c r="F8" s="51" t="s">
        <v>14</v>
      </c>
      <c r="G8" s="51" t="s">
        <v>15</v>
      </c>
      <c r="H8" s="51" t="s">
        <v>16</v>
      </c>
      <c r="I8" s="51" t="s">
        <v>17</v>
      </c>
      <c r="J8" s="51" t="s">
        <v>18</v>
      </c>
      <c r="K8" s="51" t="s">
        <v>19</v>
      </c>
      <c r="L8" s="51" t="s">
        <v>20</v>
      </c>
      <c r="M8" s="51" t="s">
        <v>21</v>
      </c>
      <c r="N8" s="51" t="s">
        <v>37</v>
      </c>
      <c r="O8" s="51" t="s">
        <v>36</v>
      </c>
      <c r="P8" s="51" t="s">
        <v>38</v>
      </c>
      <c r="Q8" s="51" t="s">
        <v>39</v>
      </c>
      <c r="R8" s="51" t="s">
        <v>40</v>
      </c>
      <c r="S8" s="51" t="s">
        <v>41</v>
      </c>
      <c r="T8" s="51" t="s">
        <v>43</v>
      </c>
      <c r="U8" s="51" t="s">
        <v>44</v>
      </c>
    </row>
    <row r="9" spans="1:21" ht="22.5" customHeight="1" x14ac:dyDescent="0.25">
      <c r="A9" s="97"/>
      <c r="B9" s="97" t="s">
        <v>7</v>
      </c>
      <c r="C9" s="98">
        <v>4202829636</v>
      </c>
      <c r="D9" s="98">
        <v>3074645222</v>
      </c>
      <c r="E9" s="98">
        <v>1128184414</v>
      </c>
      <c r="F9" s="98">
        <v>16966631</v>
      </c>
      <c r="G9" s="98">
        <v>1853350</v>
      </c>
      <c r="H9" s="98">
        <v>4184009655</v>
      </c>
      <c r="I9" s="98">
        <v>2423752887</v>
      </c>
      <c r="J9" s="98">
        <v>392953063</v>
      </c>
      <c r="K9" s="98">
        <v>328793840</v>
      </c>
      <c r="L9" s="98">
        <v>64159223</v>
      </c>
      <c r="M9" s="98">
        <v>0</v>
      </c>
      <c r="N9" s="98">
        <v>2028986245</v>
      </c>
      <c r="O9" s="98">
        <v>1813579</v>
      </c>
      <c r="P9" s="98">
        <v>1550103965</v>
      </c>
      <c r="Q9" s="98">
        <v>78662467</v>
      </c>
      <c r="R9" s="98">
        <v>655300</v>
      </c>
      <c r="S9" s="98">
        <v>130835036</v>
      </c>
      <c r="T9" s="98">
        <v>3791056592</v>
      </c>
      <c r="U9" s="99">
        <v>0.16212587723263225</v>
      </c>
    </row>
    <row r="10" spans="1:21" s="59" customFormat="1" ht="22.5" customHeight="1" x14ac:dyDescent="0.25">
      <c r="A10" s="100" t="s">
        <v>0</v>
      </c>
      <c r="B10" s="101" t="s">
        <v>324</v>
      </c>
      <c r="C10" s="98">
        <v>486006861</v>
      </c>
      <c r="D10" s="98">
        <v>411095877</v>
      </c>
      <c r="E10" s="98">
        <v>74910984</v>
      </c>
      <c r="F10" s="98">
        <v>42700</v>
      </c>
      <c r="G10" s="98">
        <v>0</v>
      </c>
      <c r="H10" s="98">
        <v>485964161</v>
      </c>
      <c r="I10" s="98">
        <v>325755227</v>
      </c>
      <c r="J10" s="98">
        <v>61186608</v>
      </c>
      <c r="K10" s="98">
        <v>60517703</v>
      </c>
      <c r="L10" s="98">
        <v>668905</v>
      </c>
      <c r="M10" s="98">
        <v>0</v>
      </c>
      <c r="N10" s="98">
        <v>264568619</v>
      </c>
      <c r="O10" s="98">
        <v>0</v>
      </c>
      <c r="P10" s="98">
        <v>145867907</v>
      </c>
      <c r="Q10" s="98">
        <v>10543309</v>
      </c>
      <c r="R10" s="98">
        <v>0</v>
      </c>
      <c r="S10" s="98">
        <v>3797718</v>
      </c>
      <c r="T10" s="98">
        <v>424777553</v>
      </c>
      <c r="U10" s="99">
        <v>0.18783001139687008</v>
      </c>
    </row>
    <row r="11" spans="1:21" s="59" customFormat="1" ht="22.5" customHeight="1" x14ac:dyDescent="0.25">
      <c r="A11" s="56">
        <v>1</v>
      </c>
      <c r="B11" s="57" t="s">
        <v>303</v>
      </c>
      <c r="C11" s="98">
        <v>13139397</v>
      </c>
      <c r="D11" s="102">
        <v>0</v>
      </c>
      <c r="E11" s="58">
        <v>13139397</v>
      </c>
      <c r="F11" s="58">
        <v>0</v>
      </c>
      <c r="G11" s="58">
        <v>0</v>
      </c>
      <c r="H11" s="98">
        <v>13139397</v>
      </c>
      <c r="I11" s="98">
        <v>13139397</v>
      </c>
      <c r="J11" s="98">
        <v>7938797</v>
      </c>
      <c r="K11" s="58">
        <v>7938797</v>
      </c>
      <c r="L11" s="58">
        <v>0</v>
      </c>
      <c r="M11" s="58">
        <v>0</v>
      </c>
      <c r="N11" s="58">
        <v>5200600</v>
      </c>
      <c r="O11" s="58">
        <v>0</v>
      </c>
      <c r="P11" s="58">
        <v>0</v>
      </c>
      <c r="Q11" s="58">
        <v>0</v>
      </c>
      <c r="R11" s="58">
        <v>0</v>
      </c>
      <c r="S11" s="58">
        <v>0</v>
      </c>
      <c r="T11" s="98">
        <v>5200600</v>
      </c>
      <c r="U11" s="99">
        <v>0.60419797042436574</v>
      </c>
    </row>
    <row r="12" spans="1:21" s="59" customFormat="1" ht="22.5" customHeight="1" x14ac:dyDescent="0.25">
      <c r="A12" s="56">
        <v>2</v>
      </c>
      <c r="B12" s="57" t="s">
        <v>275</v>
      </c>
      <c r="C12" s="98">
        <v>48447685</v>
      </c>
      <c r="D12" s="102">
        <v>40604886</v>
      </c>
      <c r="E12" s="58">
        <v>7842799</v>
      </c>
      <c r="F12" s="58">
        <v>0</v>
      </c>
      <c r="G12" s="58">
        <v>0</v>
      </c>
      <c r="H12" s="98">
        <v>48447685</v>
      </c>
      <c r="I12" s="98">
        <v>40574636</v>
      </c>
      <c r="J12" s="98">
        <v>17961407</v>
      </c>
      <c r="K12" s="58">
        <v>17845079</v>
      </c>
      <c r="L12" s="58">
        <v>116328</v>
      </c>
      <c r="M12" s="58">
        <v>0</v>
      </c>
      <c r="N12" s="58">
        <v>22613229</v>
      </c>
      <c r="O12" s="58">
        <v>0</v>
      </c>
      <c r="P12" s="58">
        <v>5878529</v>
      </c>
      <c r="Q12" s="58">
        <v>1994520</v>
      </c>
      <c r="R12" s="58">
        <v>0</v>
      </c>
      <c r="S12" s="58">
        <v>0</v>
      </c>
      <c r="T12" s="98">
        <v>30486278</v>
      </c>
      <c r="U12" s="99">
        <v>0.44267573959258688</v>
      </c>
    </row>
    <row r="13" spans="1:21" s="59" customFormat="1" ht="22.5" customHeight="1" x14ac:dyDescent="0.25">
      <c r="A13" s="56">
        <v>3</v>
      </c>
      <c r="B13" s="57" t="s">
        <v>272</v>
      </c>
      <c r="C13" s="98">
        <v>20703714</v>
      </c>
      <c r="D13" s="102">
        <v>14349202</v>
      </c>
      <c r="E13" s="58">
        <v>6354512</v>
      </c>
      <c r="F13" s="58">
        <v>0</v>
      </c>
      <c r="G13" s="58">
        <v>0</v>
      </c>
      <c r="H13" s="98">
        <v>20703714</v>
      </c>
      <c r="I13" s="98">
        <v>15320506</v>
      </c>
      <c r="J13" s="98">
        <v>6933431</v>
      </c>
      <c r="K13" s="58">
        <v>6836833</v>
      </c>
      <c r="L13" s="58">
        <v>96598</v>
      </c>
      <c r="M13" s="58">
        <v>0</v>
      </c>
      <c r="N13" s="58">
        <v>8387075</v>
      </c>
      <c r="O13" s="58">
        <v>0</v>
      </c>
      <c r="P13" s="58">
        <v>5383208</v>
      </c>
      <c r="Q13" s="58">
        <v>0</v>
      </c>
      <c r="R13" s="58">
        <v>0</v>
      </c>
      <c r="S13" s="58">
        <v>0</v>
      </c>
      <c r="T13" s="98">
        <v>13770283</v>
      </c>
      <c r="U13" s="99">
        <v>0.452558877624538</v>
      </c>
    </row>
    <row r="14" spans="1:21" s="59" customFormat="1" ht="22.5" customHeight="1" x14ac:dyDescent="0.25">
      <c r="A14" s="56">
        <v>4</v>
      </c>
      <c r="B14" s="57" t="s">
        <v>273</v>
      </c>
      <c r="C14" s="98">
        <v>121783090</v>
      </c>
      <c r="D14" s="102">
        <v>120705310</v>
      </c>
      <c r="E14" s="58">
        <v>1077780</v>
      </c>
      <c r="F14" s="58">
        <v>0</v>
      </c>
      <c r="G14" s="58">
        <v>0</v>
      </c>
      <c r="H14" s="98">
        <v>121783090</v>
      </c>
      <c r="I14" s="98">
        <v>55591896</v>
      </c>
      <c r="J14" s="98">
        <v>1323740</v>
      </c>
      <c r="K14" s="58">
        <v>978740</v>
      </c>
      <c r="L14" s="58">
        <v>345000</v>
      </c>
      <c r="M14" s="58">
        <v>0</v>
      </c>
      <c r="N14" s="58">
        <v>54268156</v>
      </c>
      <c r="O14" s="58">
        <v>0</v>
      </c>
      <c r="P14" s="58">
        <v>66191194</v>
      </c>
      <c r="Q14" s="58">
        <v>0</v>
      </c>
      <c r="R14" s="58">
        <v>0</v>
      </c>
      <c r="S14" s="58">
        <v>0</v>
      </c>
      <c r="T14" s="98">
        <v>120459350</v>
      </c>
      <c r="U14" s="99">
        <v>2.3811744071474013E-2</v>
      </c>
    </row>
    <row r="15" spans="1:21" s="59" customFormat="1" ht="22.5" customHeight="1" x14ac:dyDescent="0.25">
      <c r="A15" s="56">
        <v>5</v>
      </c>
      <c r="B15" s="57" t="s">
        <v>279</v>
      </c>
      <c r="C15" s="98">
        <v>122111742</v>
      </c>
      <c r="D15" s="102">
        <v>109066594</v>
      </c>
      <c r="E15" s="58">
        <v>13045148</v>
      </c>
      <c r="F15" s="58">
        <v>0</v>
      </c>
      <c r="G15" s="58">
        <v>0</v>
      </c>
      <c r="H15" s="98">
        <v>122111742</v>
      </c>
      <c r="I15" s="98">
        <v>117861444</v>
      </c>
      <c r="J15" s="98">
        <v>10883917</v>
      </c>
      <c r="K15" s="58">
        <v>10883917</v>
      </c>
      <c r="L15" s="58">
        <v>0</v>
      </c>
      <c r="M15" s="58">
        <v>0</v>
      </c>
      <c r="N15" s="58">
        <v>106977527</v>
      </c>
      <c r="O15" s="58">
        <v>0</v>
      </c>
      <c r="P15" s="58">
        <v>4250298</v>
      </c>
      <c r="Q15" s="58">
        <v>0</v>
      </c>
      <c r="R15" s="58">
        <v>0</v>
      </c>
      <c r="S15" s="58">
        <v>0</v>
      </c>
      <c r="T15" s="98">
        <v>111227825</v>
      </c>
      <c r="U15" s="99">
        <v>9.2345016577261685E-2</v>
      </c>
    </row>
    <row r="16" spans="1:21" s="59" customFormat="1" ht="22.5" customHeight="1" x14ac:dyDescent="0.25">
      <c r="A16" s="56">
        <v>6</v>
      </c>
      <c r="B16" s="57" t="s">
        <v>278</v>
      </c>
      <c r="C16" s="98">
        <v>10575241</v>
      </c>
      <c r="D16" s="102">
        <v>9581656</v>
      </c>
      <c r="E16" s="58">
        <v>993585</v>
      </c>
      <c r="F16" s="58">
        <v>22500</v>
      </c>
      <c r="G16" s="58">
        <v>0</v>
      </c>
      <c r="H16" s="98">
        <v>10552741</v>
      </c>
      <c r="I16" s="98">
        <v>4572414</v>
      </c>
      <c r="J16" s="98">
        <v>1144146</v>
      </c>
      <c r="K16" s="58">
        <v>1144146</v>
      </c>
      <c r="L16" s="58">
        <v>0</v>
      </c>
      <c r="M16" s="58">
        <v>0</v>
      </c>
      <c r="N16" s="58">
        <v>3428268</v>
      </c>
      <c r="O16" s="58">
        <v>0</v>
      </c>
      <c r="P16" s="58">
        <v>2182609</v>
      </c>
      <c r="Q16" s="58">
        <v>0</v>
      </c>
      <c r="R16" s="58">
        <v>0</v>
      </c>
      <c r="S16" s="58">
        <v>3797718</v>
      </c>
      <c r="T16" s="98">
        <v>9408595</v>
      </c>
      <c r="U16" s="99">
        <v>0.25022799772723991</v>
      </c>
    </row>
    <row r="17" spans="1:21" s="59" customFormat="1" ht="22.5" customHeight="1" x14ac:dyDescent="0.25">
      <c r="A17" s="56">
        <v>7</v>
      </c>
      <c r="B17" s="57" t="s">
        <v>274</v>
      </c>
      <c r="C17" s="98">
        <v>72643610</v>
      </c>
      <c r="D17" s="102">
        <v>44982209</v>
      </c>
      <c r="E17" s="58">
        <v>27661401</v>
      </c>
      <c r="F17" s="58">
        <v>0</v>
      </c>
      <c r="G17" s="58">
        <v>0</v>
      </c>
      <c r="H17" s="98">
        <v>72643610</v>
      </c>
      <c r="I17" s="98">
        <v>56715559</v>
      </c>
      <c r="J17" s="98">
        <v>3262306</v>
      </c>
      <c r="K17" s="58">
        <v>3262306</v>
      </c>
      <c r="L17" s="58">
        <v>0</v>
      </c>
      <c r="M17" s="58">
        <v>0</v>
      </c>
      <c r="N17" s="58">
        <v>53453253</v>
      </c>
      <c r="O17" s="58">
        <v>0</v>
      </c>
      <c r="P17" s="58">
        <v>15928050</v>
      </c>
      <c r="Q17" s="58">
        <v>1</v>
      </c>
      <c r="R17" s="58">
        <v>0</v>
      </c>
      <c r="S17" s="58">
        <v>0</v>
      </c>
      <c r="T17" s="98">
        <v>69381304</v>
      </c>
      <c r="U17" s="99">
        <v>5.7520476876548106E-2</v>
      </c>
    </row>
    <row r="18" spans="1:21" s="59" customFormat="1" ht="22.5" customHeight="1" x14ac:dyDescent="0.25">
      <c r="A18" s="56">
        <v>8</v>
      </c>
      <c r="B18" s="57" t="s">
        <v>276</v>
      </c>
      <c r="C18" s="98">
        <v>19662576</v>
      </c>
      <c r="D18" s="102">
        <v>16750402</v>
      </c>
      <c r="E18" s="58">
        <v>2912174</v>
      </c>
      <c r="F18" s="58">
        <v>0</v>
      </c>
      <c r="G18" s="58">
        <v>0</v>
      </c>
      <c r="H18" s="98">
        <v>19662576</v>
      </c>
      <c r="I18" s="98">
        <v>8113548</v>
      </c>
      <c r="J18" s="98">
        <v>2820571</v>
      </c>
      <c r="K18" s="58">
        <v>2820571</v>
      </c>
      <c r="L18" s="58">
        <v>0</v>
      </c>
      <c r="M18" s="58">
        <v>0</v>
      </c>
      <c r="N18" s="58">
        <v>5292977</v>
      </c>
      <c r="O18" s="58">
        <v>0</v>
      </c>
      <c r="P18" s="58">
        <v>8734468</v>
      </c>
      <c r="Q18" s="58">
        <v>2814560</v>
      </c>
      <c r="R18" s="58">
        <v>0</v>
      </c>
      <c r="S18" s="58">
        <v>0</v>
      </c>
      <c r="T18" s="98">
        <v>16842005</v>
      </c>
      <c r="U18" s="99">
        <v>0.34763718659210496</v>
      </c>
    </row>
    <row r="19" spans="1:21" s="59" customFormat="1" ht="22.5" customHeight="1" x14ac:dyDescent="0.25">
      <c r="A19" s="56">
        <v>9</v>
      </c>
      <c r="B19" s="57" t="s">
        <v>277</v>
      </c>
      <c r="C19" s="98">
        <v>56939806</v>
      </c>
      <c r="D19" s="102">
        <v>55055618</v>
      </c>
      <c r="E19" s="58">
        <v>1884188</v>
      </c>
      <c r="F19" s="58">
        <v>20200</v>
      </c>
      <c r="G19" s="58">
        <v>0</v>
      </c>
      <c r="H19" s="98">
        <v>56919606</v>
      </c>
      <c r="I19" s="98">
        <v>13865827</v>
      </c>
      <c r="J19" s="98">
        <v>8918293</v>
      </c>
      <c r="K19" s="58">
        <v>8807314</v>
      </c>
      <c r="L19" s="58">
        <v>110979</v>
      </c>
      <c r="M19" s="58">
        <v>0</v>
      </c>
      <c r="N19" s="58">
        <v>4947534</v>
      </c>
      <c r="O19" s="58">
        <v>0</v>
      </c>
      <c r="P19" s="58">
        <v>37319551</v>
      </c>
      <c r="Q19" s="58">
        <v>5734228</v>
      </c>
      <c r="R19" s="58">
        <v>0</v>
      </c>
      <c r="S19" s="58">
        <v>0</v>
      </c>
      <c r="T19" s="98">
        <v>48001313</v>
      </c>
      <c r="U19" s="99">
        <v>0.64318507651941714</v>
      </c>
    </row>
    <row r="20" spans="1:21" s="59" customFormat="1" ht="22.5" customHeight="1" x14ac:dyDescent="0.25">
      <c r="A20" s="56">
        <v>10</v>
      </c>
      <c r="B20" s="57"/>
      <c r="C20" s="98"/>
      <c r="D20" s="102"/>
      <c r="E20" s="58"/>
      <c r="F20" s="58"/>
      <c r="G20" s="58"/>
      <c r="H20" s="98"/>
      <c r="I20" s="98"/>
      <c r="J20" s="98"/>
      <c r="K20" s="58"/>
      <c r="L20" s="58"/>
      <c r="M20" s="58"/>
      <c r="N20" s="58"/>
      <c r="O20" s="58"/>
      <c r="P20" s="58"/>
      <c r="Q20" s="58"/>
      <c r="R20" s="58"/>
      <c r="S20" s="58"/>
      <c r="T20" s="98"/>
      <c r="U20" s="99" t="e">
        <v>#DIV/0!</v>
      </c>
    </row>
    <row r="21" spans="1:21" s="59" customFormat="1" ht="22.5" customHeight="1" x14ac:dyDescent="0.25">
      <c r="A21" s="100" t="s">
        <v>1</v>
      </c>
      <c r="B21" s="101" t="s">
        <v>304</v>
      </c>
      <c r="C21" s="98">
        <v>3716822775</v>
      </c>
      <c r="D21" s="98">
        <v>2663549345</v>
      </c>
      <c r="E21" s="98">
        <v>1053273430</v>
      </c>
      <c r="F21" s="98">
        <v>16923931</v>
      </c>
      <c r="G21" s="98">
        <v>1853350</v>
      </c>
      <c r="H21" s="98">
        <v>3698045494</v>
      </c>
      <c r="I21" s="98">
        <v>2097997660</v>
      </c>
      <c r="J21" s="98">
        <v>331766455</v>
      </c>
      <c r="K21" s="98">
        <v>268276137</v>
      </c>
      <c r="L21" s="98">
        <v>63490318</v>
      </c>
      <c r="M21" s="98">
        <v>0</v>
      </c>
      <c r="N21" s="98">
        <v>1764417626</v>
      </c>
      <c r="O21" s="98">
        <v>1813579</v>
      </c>
      <c r="P21" s="98">
        <v>1404236058</v>
      </c>
      <c r="Q21" s="98">
        <v>68119158</v>
      </c>
      <c r="R21" s="98">
        <v>655300</v>
      </c>
      <c r="S21" s="98">
        <v>127037318</v>
      </c>
      <c r="T21" s="98">
        <v>3366279039</v>
      </c>
      <c r="U21" s="99">
        <v>0.15813480697590482</v>
      </c>
    </row>
    <row r="22" spans="1:21" s="59" customFormat="1" ht="22.5" customHeight="1" x14ac:dyDescent="0.25">
      <c r="A22" s="100">
        <v>1</v>
      </c>
      <c r="B22" s="101" t="s">
        <v>305</v>
      </c>
      <c r="C22" s="98">
        <v>1051690828</v>
      </c>
      <c r="D22" s="98">
        <v>897962787</v>
      </c>
      <c r="E22" s="98">
        <v>153728041</v>
      </c>
      <c r="F22" s="98">
        <v>258135</v>
      </c>
      <c r="G22" s="98">
        <v>32500</v>
      </c>
      <c r="H22" s="98">
        <v>1051400193</v>
      </c>
      <c r="I22" s="98">
        <v>458422752</v>
      </c>
      <c r="J22" s="98">
        <v>125786453</v>
      </c>
      <c r="K22" s="98">
        <v>85110876</v>
      </c>
      <c r="L22" s="98">
        <v>40675577</v>
      </c>
      <c r="M22" s="98">
        <v>0</v>
      </c>
      <c r="N22" s="98">
        <v>332636299</v>
      </c>
      <c r="O22" s="98">
        <v>0</v>
      </c>
      <c r="P22" s="98">
        <v>559246984</v>
      </c>
      <c r="Q22" s="98">
        <v>19260967</v>
      </c>
      <c r="R22" s="98">
        <v>0</v>
      </c>
      <c r="S22" s="98">
        <v>14469490</v>
      </c>
      <c r="T22" s="98">
        <v>925613740</v>
      </c>
      <c r="U22" s="99">
        <v>0.27438963806054723</v>
      </c>
    </row>
    <row r="23" spans="1:21" s="59" customFormat="1" ht="22.5" customHeight="1" x14ac:dyDescent="0.25">
      <c r="A23" s="56" t="s">
        <v>323</v>
      </c>
      <c r="B23" s="57" t="s">
        <v>249</v>
      </c>
      <c r="C23" s="98">
        <v>53605148</v>
      </c>
      <c r="D23" s="58">
        <v>38156857</v>
      </c>
      <c r="E23" s="58">
        <v>15448291</v>
      </c>
      <c r="F23" s="58">
        <v>258135</v>
      </c>
      <c r="G23" s="58">
        <v>0</v>
      </c>
      <c r="H23" s="98">
        <v>53347013</v>
      </c>
      <c r="I23" s="98">
        <v>36663526</v>
      </c>
      <c r="J23" s="98">
        <v>19570003</v>
      </c>
      <c r="K23" s="58">
        <v>15296211</v>
      </c>
      <c r="L23" s="58">
        <v>4273792</v>
      </c>
      <c r="M23" s="58">
        <v>0</v>
      </c>
      <c r="N23" s="58">
        <v>17093523</v>
      </c>
      <c r="O23" s="58">
        <v>0</v>
      </c>
      <c r="P23" s="58">
        <v>11732515</v>
      </c>
      <c r="Q23" s="58">
        <v>4950972</v>
      </c>
      <c r="R23" s="58">
        <v>0</v>
      </c>
      <c r="S23" s="58">
        <v>0</v>
      </c>
      <c r="T23" s="98">
        <v>33777010</v>
      </c>
      <c r="U23" s="99">
        <v>0.53377307463553836</v>
      </c>
    </row>
    <row r="24" spans="1:21" s="59" customFormat="1" ht="22.5" customHeight="1" x14ac:dyDescent="0.25">
      <c r="A24" s="56" t="s">
        <v>10</v>
      </c>
      <c r="B24" s="57" t="s">
        <v>209</v>
      </c>
      <c r="C24" s="98">
        <v>141781485</v>
      </c>
      <c r="D24" s="58">
        <v>94225799</v>
      </c>
      <c r="E24" s="58">
        <v>47555686</v>
      </c>
      <c r="F24" s="58">
        <v>0</v>
      </c>
      <c r="G24" s="58">
        <v>0</v>
      </c>
      <c r="H24" s="98">
        <v>141781485</v>
      </c>
      <c r="I24" s="98">
        <v>101411324</v>
      </c>
      <c r="J24" s="98">
        <v>25231982</v>
      </c>
      <c r="K24" s="58">
        <v>9612904</v>
      </c>
      <c r="L24" s="58">
        <v>15619078</v>
      </c>
      <c r="M24" s="58">
        <v>0</v>
      </c>
      <c r="N24" s="58">
        <v>76179342</v>
      </c>
      <c r="O24" s="58">
        <v>0</v>
      </c>
      <c r="P24" s="58">
        <v>36952701</v>
      </c>
      <c r="Q24" s="58">
        <v>1610000</v>
      </c>
      <c r="R24" s="58">
        <v>0</v>
      </c>
      <c r="S24" s="58">
        <v>1807460</v>
      </c>
      <c r="T24" s="98">
        <v>116549503</v>
      </c>
      <c r="U24" s="99">
        <v>0.24880832834802552</v>
      </c>
    </row>
    <row r="25" spans="1:21" s="59" customFormat="1" ht="22.5" customHeight="1" x14ac:dyDescent="0.25">
      <c r="A25" s="56" t="s">
        <v>137</v>
      </c>
      <c r="B25" s="57" t="s">
        <v>251</v>
      </c>
      <c r="C25" s="98">
        <v>34980400</v>
      </c>
      <c r="D25" s="58">
        <v>29571557</v>
      </c>
      <c r="E25" s="58">
        <v>5408843</v>
      </c>
      <c r="F25" s="58">
        <v>0</v>
      </c>
      <c r="G25" s="58">
        <v>0</v>
      </c>
      <c r="H25" s="98">
        <v>34980400</v>
      </c>
      <c r="I25" s="98">
        <v>21543991</v>
      </c>
      <c r="J25" s="98">
        <v>5547144</v>
      </c>
      <c r="K25" s="58">
        <v>1637128</v>
      </c>
      <c r="L25" s="58">
        <v>3910016</v>
      </c>
      <c r="M25" s="58">
        <v>0</v>
      </c>
      <c r="N25" s="58">
        <v>15996847</v>
      </c>
      <c r="O25" s="58">
        <v>0</v>
      </c>
      <c r="P25" s="58">
        <v>13436409</v>
      </c>
      <c r="Q25" s="58">
        <v>0</v>
      </c>
      <c r="R25" s="58">
        <v>0</v>
      </c>
      <c r="S25" s="58">
        <v>0</v>
      </c>
      <c r="T25" s="98">
        <v>29433256</v>
      </c>
      <c r="U25" s="99">
        <v>0.25747986990896904</v>
      </c>
    </row>
    <row r="26" spans="1:21" s="59" customFormat="1" ht="22.5" customHeight="1" x14ac:dyDescent="0.25">
      <c r="A26" s="56" t="s">
        <v>138</v>
      </c>
      <c r="B26" s="57" t="s">
        <v>250</v>
      </c>
      <c r="C26" s="98">
        <v>133983112</v>
      </c>
      <c r="D26" s="58">
        <v>123747346</v>
      </c>
      <c r="E26" s="58">
        <v>10235766</v>
      </c>
      <c r="F26" s="58">
        <v>0</v>
      </c>
      <c r="G26" s="58">
        <v>0</v>
      </c>
      <c r="H26" s="98">
        <v>133983112</v>
      </c>
      <c r="I26" s="98">
        <v>62793688</v>
      </c>
      <c r="J26" s="98">
        <v>26566487</v>
      </c>
      <c r="K26" s="58">
        <v>20006123</v>
      </c>
      <c r="L26" s="58">
        <v>6560364</v>
      </c>
      <c r="M26" s="58">
        <v>0</v>
      </c>
      <c r="N26" s="58">
        <v>36227201</v>
      </c>
      <c r="O26" s="58">
        <v>0</v>
      </c>
      <c r="P26" s="58">
        <v>71071393</v>
      </c>
      <c r="Q26" s="58">
        <v>0</v>
      </c>
      <c r="R26" s="58">
        <v>0</v>
      </c>
      <c r="S26" s="58">
        <v>118031</v>
      </c>
      <c r="T26" s="98">
        <v>107416625</v>
      </c>
      <c r="U26" s="99">
        <v>0.42307575563964328</v>
      </c>
    </row>
    <row r="27" spans="1:21" s="59" customFormat="1" ht="22.5" customHeight="1" x14ac:dyDescent="0.25">
      <c r="A27" s="56" t="s">
        <v>139</v>
      </c>
      <c r="B27" s="57" t="s">
        <v>254</v>
      </c>
      <c r="C27" s="98">
        <v>118468055</v>
      </c>
      <c r="D27" s="58">
        <v>95765447</v>
      </c>
      <c r="E27" s="58">
        <v>22702608</v>
      </c>
      <c r="F27" s="58">
        <v>0</v>
      </c>
      <c r="G27" s="58">
        <v>0</v>
      </c>
      <c r="H27" s="98">
        <v>118468055</v>
      </c>
      <c r="I27" s="98">
        <v>13666191</v>
      </c>
      <c r="J27" s="98">
        <v>1412471</v>
      </c>
      <c r="K27" s="58">
        <v>1069939</v>
      </c>
      <c r="L27" s="58">
        <v>342532</v>
      </c>
      <c r="M27" s="58">
        <v>0</v>
      </c>
      <c r="N27" s="58">
        <v>12253720</v>
      </c>
      <c r="O27" s="58">
        <v>0</v>
      </c>
      <c r="P27" s="58">
        <v>92257865</v>
      </c>
      <c r="Q27" s="58">
        <v>0</v>
      </c>
      <c r="R27" s="58">
        <v>0</v>
      </c>
      <c r="S27" s="58">
        <v>12543999</v>
      </c>
      <c r="T27" s="98">
        <v>117055584</v>
      </c>
      <c r="U27" s="99">
        <v>0.10335513384819515</v>
      </c>
    </row>
    <row r="28" spans="1:21" s="59" customFormat="1" ht="22.5" customHeight="1" x14ac:dyDescent="0.25">
      <c r="A28" s="56" t="s">
        <v>140</v>
      </c>
      <c r="B28" s="57" t="s">
        <v>255</v>
      </c>
      <c r="C28" s="98">
        <v>44620230</v>
      </c>
      <c r="D28" s="58">
        <v>38458021</v>
      </c>
      <c r="E28" s="58">
        <v>6162209</v>
      </c>
      <c r="F28" s="58">
        <v>0</v>
      </c>
      <c r="G28" s="58">
        <v>4500</v>
      </c>
      <c r="H28" s="98">
        <v>44615730</v>
      </c>
      <c r="I28" s="98">
        <v>33636918</v>
      </c>
      <c r="J28" s="98">
        <v>13660748</v>
      </c>
      <c r="K28" s="58">
        <v>9556721</v>
      </c>
      <c r="L28" s="58">
        <v>4104027</v>
      </c>
      <c r="M28" s="58">
        <v>0</v>
      </c>
      <c r="N28" s="58">
        <v>19976170</v>
      </c>
      <c r="O28" s="58">
        <v>0</v>
      </c>
      <c r="P28" s="58">
        <v>10978812</v>
      </c>
      <c r="Q28" s="58">
        <v>0</v>
      </c>
      <c r="R28" s="58">
        <v>0</v>
      </c>
      <c r="S28" s="58">
        <v>0</v>
      </c>
      <c r="T28" s="98">
        <v>30954982</v>
      </c>
      <c r="U28" s="99">
        <v>0.40612365258909866</v>
      </c>
    </row>
    <row r="29" spans="1:21" s="59" customFormat="1" ht="22.5" customHeight="1" x14ac:dyDescent="0.25">
      <c r="A29" s="56" t="s">
        <v>141</v>
      </c>
      <c r="B29" s="57" t="s">
        <v>252</v>
      </c>
      <c r="C29" s="98">
        <v>246527457</v>
      </c>
      <c r="D29" s="58">
        <v>225211720</v>
      </c>
      <c r="E29" s="58">
        <v>21315737</v>
      </c>
      <c r="F29" s="58">
        <v>0</v>
      </c>
      <c r="G29" s="58">
        <v>0</v>
      </c>
      <c r="H29" s="98">
        <v>246527457</v>
      </c>
      <c r="I29" s="98">
        <v>97160161</v>
      </c>
      <c r="J29" s="98">
        <v>18250215</v>
      </c>
      <c r="K29" s="58">
        <v>17005901</v>
      </c>
      <c r="L29" s="58">
        <v>1244314</v>
      </c>
      <c r="M29" s="58">
        <v>0</v>
      </c>
      <c r="N29" s="58">
        <v>78909946</v>
      </c>
      <c r="O29" s="58">
        <v>0</v>
      </c>
      <c r="P29" s="58">
        <v>136667301</v>
      </c>
      <c r="Q29" s="58">
        <v>12699995</v>
      </c>
      <c r="R29" s="58">
        <v>0</v>
      </c>
      <c r="S29" s="58">
        <v>0</v>
      </c>
      <c r="T29" s="98">
        <v>228277242</v>
      </c>
      <c r="U29" s="99">
        <v>0.18783640138266136</v>
      </c>
    </row>
    <row r="30" spans="1:21" s="59" customFormat="1" ht="22.5" customHeight="1" x14ac:dyDescent="0.25">
      <c r="A30" s="56" t="s">
        <v>142</v>
      </c>
      <c r="B30" s="57" t="s">
        <v>256</v>
      </c>
      <c r="C30" s="98">
        <v>20312815</v>
      </c>
      <c r="D30" s="58">
        <v>15650304</v>
      </c>
      <c r="E30" s="58">
        <v>4662511</v>
      </c>
      <c r="F30" s="58">
        <v>0</v>
      </c>
      <c r="G30" s="58">
        <v>0</v>
      </c>
      <c r="H30" s="98">
        <v>20312815</v>
      </c>
      <c r="I30" s="98">
        <v>11097643</v>
      </c>
      <c r="J30" s="98">
        <v>2855499</v>
      </c>
      <c r="K30" s="58">
        <v>1817583</v>
      </c>
      <c r="L30" s="58">
        <v>1037916</v>
      </c>
      <c r="M30" s="58">
        <v>0</v>
      </c>
      <c r="N30" s="58">
        <v>8242144</v>
      </c>
      <c r="O30" s="58">
        <v>0</v>
      </c>
      <c r="P30" s="58">
        <v>9215172</v>
      </c>
      <c r="Q30" s="58">
        <v>0</v>
      </c>
      <c r="R30" s="58">
        <v>0</v>
      </c>
      <c r="S30" s="58">
        <v>0</v>
      </c>
      <c r="T30" s="98">
        <v>17457316</v>
      </c>
      <c r="U30" s="99">
        <v>0.25730679929062417</v>
      </c>
    </row>
    <row r="31" spans="1:21" s="59" customFormat="1" ht="22.5" customHeight="1" x14ac:dyDescent="0.25">
      <c r="A31" s="56" t="s">
        <v>318</v>
      </c>
      <c r="B31" s="57" t="s">
        <v>253</v>
      </c>
      <c r="C31" s="98">
        <v>57371287</v>
      </c>
      <c r="D31" s="58">
        <v>55073399</v>
      </c>
      <c r="E31" s="58">
        <v>2297888</v>
      </c>
      <c r="F31" s="58">
        <v>0</v>
      </c>
      <c r="G31" s="58">
        <v>0</v>
      </c>
      <c r="H31" s="98">
        <v>57371287</v>
      </c>
      <c r="I31" s="98">
        <v>13141903</v>
      </c>
      <c r="J31" s="98">
        <v>1463321</v>
      </c>
      <c r="K31" s="58">
        <v>1463321</v>
      </c>
      <c r="L31" s="58">
        <v>0</v>
      </c>
      <c r="M31" s="58">
        <v>0</v>
      </c>
      <c r="N31" s="58">
        <v>11678582</v>
      </c>
      <c r="O31" s="58">
        <v>0</v>
      </c>
      <c r="P31" s="58">
        <v>44229384</v>
      </c>
      <c r="Q31" s="58">
        <v>0</v>
      </c>
      <c r="R31" s="58">
        <v>0</v>
      </c>
      <c r="S31" s="58">
        <v>0</v>
      </c>
      <c r="T31" s="98">
        <v>55907966</v>
      </c>
      <c r="U31" s="99">
        <v>0.11134772490711581</v>
      </c>
    </row>
    <row r="32" spans="1:21" s="59" customFormat="1" ht="22.5" customHeight="1" x14ac:dyDescent="0.25">
      <c r="A32" s="56" t="s">
        <v>319</v>
      </c>
      <c r="B32" s="57" t="s">
        <v>211</v>
      </c>
      <c r="C32" s="98">
        <v>46949275</v>
      </c>
      <c r="D32" s="58">
        <v>32898977</v>
      </c>
      <c r="E32" s="58">
        <v>14050298</v>
      </c>
      <c r="F32" s="58">
        <v>0</v>
      </c>
      <c r="G32" s="58">
        <v>0</v>
      </c>
      <c r="H32" s="98">
        <v>46949275</v>
      </c>
      <c r="I32" s="98">
        <v>41298451</v>
      </c>
      <c r="J32" s="98">
        <v>7460386</v>
      </c>
      <c r="K32" s="58">
        <v>5204296</v>
      </c>
      <c r="L32" s="58">
        <v>2256090</v>
      </c>
      <c r="M32" s="58">
        <v>0</v>
      </c>
      <c r="N32" s="58">
        <v>33838065</v>
      </c>
      <c r="O32" s="58">
        <v>0</v>
      </c>
      <c r="P32" s="58">
        <v>5650824</v>
      </c>
      <c r="Q32" s="58">
        <v>0</v>
      </c>
      <c r="R32" s="58">
        <v>0</v>
      </c>
      <c r="S32" s="58">
        <v>0</v>
      </c>
      <c r="T32" s="98">
        <v>39488889</v>
      </c>
      <c r="U32" s="99">
        <v>0.18064566150435038</v>
      </c>
    </row>
    <row r="33" spans="1:21" s="59" customFormat="1" ht="22.5" customHeight="1" x14ac:dyDescent="0.25">
      <c r="A33" s="56" t="s">
        <v>320</v>
      </c>
      <c r="B33" s="57" t="s">
        <v>336</v>
      </c>
      <c r="C33" s="98">
        <v>103409281</v>
      </c>
      <c r="D33" s="58">
        <v>102573562</v>
      </c>
      <c r="E33" s="58">
        <v>835719</v>
      </c>
      <c r="F33" s="58">
        <v>0</v>
      </c>
      <c r="G33" s="58">
        <v>0</v>
      </c>
      <c r="H33" s="98">
        <v>103409281</v>
      </c>
      <c r="I33" s="98">
        <v>12303989</v>
      </c>
      <c r="J33" s="98">
        <v>2777919</v>
      </c>
      <c r="K33" s="58">
        <v>1731236</v>
      </c>
      <c r="L33" s="58">
        <v>1046683</v>
      </c>
      <c r="M33" s="58">
        <v>0</v>
      </c>
      <c r="N33" s="58">
        <v>9526070</v>
      </c>
      <c r="O33" s="58">
        <v>0</v>
      </c>
      <c r="P33" s="58">
        <v>91105292</v>
      </c>
      <c r="Q33" s="58">
        <v>0</v>
      </c>
      <c r="R33" s="58">
        <v>0</v>
      </c>
      <c r="S33" s="58">
        <v>0</v>
      </c>
      <c r="T33" s="98">
        <v>100631362</v>
      </c>
      <c r="U33" s="99">
        <v>0.22577385269118819</v>
      </c>
    </row>
    <row r="34" spans="1:21" s="59" customFormat="1" ht="22.5" customHeight="1" x14ac:dyDescent="0.25">
      <c r="A34" s="56" t="s">
        <v>321</v>
      </c>
      <c r="B34" s="57" t="s">
        <v>240</v>
      </c>
      <c r="C34" s="98">
        <v>49682283</v>
      </c>
      <c r="D34" s="58">
        <v>46629798</v>
      </c>
      <c r="E34" s="58">
        <v>3052485</v>
      </c>
      <c r="F34" s="58">
        <v>0</v>
      </c>
      <c r="G34" s="58">
        <v>28000</v>
      </c>
      <c r="H34" s="98">
        <v>49654283</v>
      </c>
      <c r="I34" s="98">
        <v>13704967</v>
      </c>
      <c r="J34" s="98">
        <v>990278</v>
      </c>
      <c r="K34" s="58">
        <v>709513</v>
      </c>
      <c r="L34" s="58">
        <v>280765</v>
      </c>
      <c r="M34" s="58">
        <v>0</v>
      </c>
      <c r="N34" s="58">
        <v>12714689</v>
      </c>
      <c r="O34" s="58">
        <v>0</v>
      </c>
      <c r="P34" s="58">
        <v>35949316</v>
      </c>
      <c r="Q34" s="58">
        <v>0</v>
      </c>
      <c r="R34" s="58">
        <v>0</v>
      </c>
      <c r="S34" s="58">
        <v>0</v>
      </c>
      <c r="T34" s="98">
        <v>48664005</v>
      </c>
      <c r="U34" s="99">
        <v>7.2256868622886869E-2</v>
      </c>
    </row>
    <row r="35" spans="1:21" s="59" customFormat="1" ht="22.5" customHeight="1" x14ac:dyDescent="0.25">
      <c r="A35" s="56" t="s">
        <v>322</v>
      </c>
      <c r="B35" s="57"/>
      <c r="C35" s="98">
        <v>0</v>
      </c>
      <c r="D35" s="58"/>
      <c r="E35" s="58"/>
      <c r="F35" s="58"/>
      <c r="G35" s="58"/>
      <c r="H35" s="98">
        <v>0</v>
      </c>
      <c r="I35" s="98">
        <v>0</v>
      </c>
      <c r="J35" s="98">
        <v>0</v>
      </c>
      <c r="K35" s="58"/>
      <c r="L35" s="58"/>
      <c r="M35" s="58"/>
      <c r="N35" s="58"/>
      <c r="O35" s="58"/>
      <c r="P35" s="58"/>
      <c r="Q35" s="58"/>
      <c r="R35" s="58"/>
      <c r="S35" s="58"/>
      <c r="T35" s="98">
        <v>0</v>
      </c>
      <c r="U35" s="99" t="e">
        <v>#DIV/0!</v>
      </c>
    </row>
    <row r="36" spans="1:21" s="59" customFormat="1" ht="22.5" customHeight="1" x14ac:dyDescent="0.25">
      <c r="A36" s="100">
        <v>2</v>
      </c>
      <c r="B36" s="101" t="s">
        <v>306</v>
      </c>
      <c r="C36" s="98">
        <v>148774418</v>
      </c>
      <c r="D36" s="98">
        <v>129863044</v>
      </c>
      <c r="E36" s="98">
        <v>18911374</v>
      </c>
      <c r="F36" s="98">
        <v>0</v>
      </c>
      <c r="G36" s="98">
        <v>160000</v>
      </c>
      <c r="H36" s="98">
        <v>148614418</v>
      </c>
      <c r="I36" s="98">
        <v>61611508</v>
      </c>
      <c r="J36" s="98">
        <v>13801402</v>
      </c>
      <c r="K36" s="98">
        <v>12373804</v>
      </c>
      <c r="L36" s="98">
        <v>1427598</v>
      </c>
      <c r="M36" s="98">
        <v>0</v>
      </c>
      <c r="N36" s="98">
        <v>47810106</v>
      </c>
      <c r="O36" s="98">
        <v>0</v>
      </c>
      <c r="P36" s="98">
        <v>64226230</v>
      </c>
      <c r="Q36" s="98">
        <v>0</v>
      </c>
      <c r="R36" s="98">
        <v>0</v>
      </c>
      <c r="S36" s="98">
        <v>22776680</v>
      </c>
      <c r="T36" s="98">
        <v>134813016</v>
      </c>
      <c r="U36" s="99">
        <v>0.22400688520722459</v>
      </c>
    </row>
    <row r="37" spans="1:21" s="59" customFormat="1" ht="22.5" customHeight="1" x14ac:dyDescent="0.25">
      <c r="A37" s="56" t="s">
        <v>11</v>
      </c>
      <c r="B37" s="57" t="s">
        <v>267</v>
      </c>
      <c r="C37" s="98">
        <v>55923522</v>
      </c>
      <c r="D37" s="58">
        <v>55152723</v>
      </c>
      <c r="E37" s="58">
        <v>770799</v>
      </c>
      <c r="F37" s="58"/>
      <c r="G37" s="58"/>
      <c r="H37" s="98">
        <v>55923522</v>
      </c>
      <c r="I37" s="98">
        <v>26425590</v>
      </c>
      <c r="J37" s="98">
        <v>4485110</v>
      </c>
      <c r="K37" s="58">
        <v>4320210</v>
      </c>
      <c r="L37" s="58">
        <v>164900</v>
      </c>
      <c r="M37" s="58"/>
      <c r="N37" s="58">
        <v>21940480</v>
      </c>
      <c r="O37" s="58"/>
      <c r="P37" s="58">
        <v>29497932</v>
      </c>
      <c r="Q37" s="58"/>
      <c r="R37" s="58"/>
      <c r="S37" s="58"/>
      <c r="T37" s="98">
        <v>51438412</v>
      </c>
      <c r="U37" s="99">
        <v>0.16972601179387101</v>
      </c>
    </row>
    <row r="38" spans="1:21" s="59" customFormat="1" ht="22.5" customHeight="1" x14ac:dyDescent="0.25">
      <c r="A38" s="56" t="s">
        <v>12</v>
      </c>
      <c r="B38" s="103" t="s">
        <v>235</v>
      </c>
      <c r="C38" s="98">
        <v>32154005</v>
      </c>
      <c r="D38" s="58">
        <v>29202613</v>
      </c>
      <c r="E38" s="58">
        <v>2951392</v>
      </c>
      <c r="F38" s="58">
        <v>0</v>
      </c>
      <c r="G38" s="58">
        <v>0</v>
      </c>
      <c r="H38" s="98">
        <v>32154005</v>
      </c>
      <c r="I38" s="98">
        <v>7503651</v>
      </c>
      <c r="J38" s="98">
        <v>2157996</v>
      </c>
      <c r="K38" s="58">
        <v>2157996</v>
      </c>
      <c r="L38" s="58">
        <v>0</v>
      </c>
      <c r="M38" s="58">
        <v>0</v>
      </c>
      <c r="N38" s="58">
        <v>5345655</v>
      </c>
      <c r="O38" s="58">
        <v>0</v>
      </c>
      <c r="P38" s="58">
        <v>8242303</v>
      </c>
      <c r="Q38" s="58">
        <v>0</v>
      </c>
      <c r="R38" s="58">
        <v>0</v>
      </c>
      <c r="S38" s="58">
        <v>16408051</v>
      </c>
      <c r="T38" s="98">
        <v>29996009</v>
      </c>
      <c r="U38" s="99">
        <v>0.28759279982504515</v>
      </c>
    </row>
    <row r="39" spans="1:21" s="59" customFormat="1" ht="22.5" customHeight="1" x14ac:dyDescent="0.25">
      <c r="A39" s="56" t="s">
        <v>143</v>
      </c>
      <c r="B39" s="103" t="s">
        <v>236</v>
      </c>
      <c r="C39" s="98">
        <v>5139122</v>
      </c>
      <c r="D39" s="58">
        <v>4970471</v>
      </c>
      <c r="E39" s="58">
        <v>168651</v>
      </c>
      <c r="F39" s="58">
        <v>0</v>
      </c>
      <c r="G39" s="58">
        <v>0</v>
      </c>
      <c r="H39" s="98">
        <v>5139122</v>
      </c>
      <c r="I39" s="98">
        <v>2287502</v>
      </c>
      <c r="J39" s="98">
        <v>311361</v>
      </c>
      <c r="K39" s="58">
        <v>284361</v>
      </c>
      <c r="L39" s="58">
        <v>27000</v>
      </c>
      <c r="M39" s="58">
        <v>0</v>
      </c>
      <c r="N39" s="58">
        <v>1976141</v>
      </c>
      <c r="O39" s="58">
        <v>0</v>
      </c>
      <c r="P39" s="58">
        <v>2851620</v>
      </c>
      <c r="Q39" s="58">
        <v>0</v>
      </c>
      <c r="R39" s="58">
        <v>0</v>
      </c>
      <c r="S39" s="58">
        <v>0</v>
      </c>
      <c r="T39" s="98">
        <v>4827761</v>
      </c>
      <c r="U39" s="99">
        <v>0.13611397935389782</v>
      </c>
    </row>
    <row r="40" spans="1:21" s="59" customFormat="1" ht="22.5" customHeight="1" x14ac:dyDescent="0.25">
      <c r="A40" s="56" t="s">
        <v>144</v>
      </c>
      <c r="B40" s="103" t="s">
        <v>332</v>
      </c>
      <c r="C40" s="98">
        <v>19764725</v>
      </c>
      <c r="D40" s="58">
        <v>12260930</v>
      </c>
      <c r="E40" s="58">
        <v>7503795</v>
      </c>
      <c r="F40" s="58">
        <v>0</v>
      </c>
      <c r="G40" s="58">
        <v>0</v>
      </c>
      <c r="H40" s="98">
        <v>19764725</v>
      </c>
      <c r="I40" s="98">
        <v>9752748</v>
      </c>
      <c r="J40" s="98">
        <v>267318</v>
      </c>
      <c r="K40" s="58">
        <v>171740</v>
      </c>
      <c r="L40" s="58">
        <v>95578</v>
      </c>
      <c r="M40" s="58">
        <v>0</v>
      </c>
      <c r="N40" s="58">
        <v>9485430</v>
      </c>
      <c r="O40" s="58">
        <v>0</v>
      </c>
      <c r="P40" s="58">
        <v>3643348</v>
      </c>
      <c r="Q40" s="58">
        <v>0</v>
      </c>
      <c r="R40" s="58">
        <v>0</v>
      </c>
      <c r="S40" s="58">
        <v>6368629</v>
      </c>
      <c r="T40" s="98">
        <v>19497407</v>
      </c>
      <c r="U40" s="99">
        <v>2.7409505505525213E-2</v>
      </c>
    </row>
    <row r="41" spans="1:21" s="59" customFormat="1" ht="22.5" customHeight="1" x14ac:dyDescent="0.25">
      <c r="A41" s="56" t="s">
        <v>145</v>
      </c>
      <c r="B41" s="103" t="s">
        <v>241</v>
      </c>
      <c r="C41" s="98">
        <v>35793044</v>
      </c>
      <c r="D41" s="58">
        <v>28276307</v>
      </c>
      <c r="E41" s="58">
        <v>7516737</v>
      </c>
      <c r="F41" s="58">
        <v>0</v>
      </c>
      <c r="G41" s="58">
        <v>160000</v>
      </c>
      <c r="H41" s="98">
        <v>35633044</v>
      </c>
      <c r="I41" s="98">
        <v>15642017</v>
      </c>
      <c r="J41" s="98">
        <v>6579617</v>
      </c>
      <c r="K41" s="58">
        <v>5439497</v>
      </c>
      <c r="L41" s="58">
        <v>1140120</v>
      </c>
      <c r="M41" s="58">
        <v>0</v>
      </c>
      <c r="N41" s="58">
        <v>9062400</v>
      </c>
      <c r="O41" s="58">
        <v>0</v>
      </c>
      <c r="P41" s="58">
        <v>19991027</v>
      </c>
      <c r="Q41" s="58">
        <v>0</v>
      </c>
      <c r="R41" s="58">
        <v>0</v>
      </c>
      <c r="S41" s="58">
        <v>0</v>
      </c>
      <c r="T41" s="98">
        <v>29053427</v>
      </c>
      <c r="U41" s="99">
        <v>0.42063737688048797</v>
      </c>
    </row>
    <row r="42" spans="1:21" s="59" customFormat="1" ht="22.5" customHeight="1" x14ac:dyDescent="0.25">
      <c r="A42" s="56" t="s">
        <v>146</v>
      </c>
      <c r="B42" s="103"/>
      <c r="C42" s="98"/>
      <c r="D42" s="58"/>
      <c r="E42" s="58"/>
      <c r="F42" s="58"/>
      <c r="G42" s="58"/>
      <c r="H42" s="98"/>
      <c r="I42" s="98"/>
      <c r="J42" s="98"/>
      <c r="K42" s="58"/>
      <c r="L42" s="58"/>
      <c r="M42" s="58"/>
      <c r="N42" s="58"/>
      <c r="O42" s="58"/>
      <c r="P42" s="58"/>
      <c r="Q42" s="58"/>
      <c r="R42" s="58"/>
      <c r="S42" s="58"/>
      <c r="T42" s="98"/>
      <c r="U42" s="99" t="e">
        <v>#DIV/0!</v>
      </c>
    </row>
    <row r="43" spans="1:21" s="59" customFormat="1" ht="22.5" customHeight="1" x14ac:dyDescent="0.25">
      <c r="A43" s="100" t="s">
        <v>13</v>
      </c>
      <c r="B43" s="101" t="s">
        <v>307</v>
      </c>
      <c r="C43" s="98">
        <v>113948384</v>
      </c>
      <c r="D43" s="98">
        <v>78864569</v>
      </c>
      <c r="E43" s="98">
        <v>35083815</v>
      </c>
      <c r="F43" s="98">
        <v>159792</v>
      </c>
      <c r="G43" s="98">
        <v>0</v>
      </c>
      <c r="H43" s="98">
        <v>113788592</v>
      </c>
      <c r="I43" s="98">
        <v>60183519</v>
      </c>
      <c r="J43" s="98">
        <v>12605547</v>
      </c>
      <c r="K43" s="98">
        <v>11539063</v>
      </c>
      <c r="L43" s="98">
        <v>1066484</v>
      </c>
      <c r="M43" s="98">
        <v>0</v>
      </c>
      <c r="N43" s="98">
        <v>47533972</v>
      </c>
      <c r="O43" s="98">
        <v>44000</v>
      </c>
      <c r="P43" s="98">
        <v>29765714</v>
      </c>
      <c r="Q43" s="98">
        <v>868750</v>
      </c>
      <c r="R43" s="98">
        <v>0</v>
      </c>
      <c r="S43" s="98">
        <v>22970609</v>
      </c>
      <c r="T43" s="98">
        <v>101183045</v>
      </c>
      <c r="U43" s="99">
        <v>0.20945181022066856</v>
      </c>
    </row>
    <row r="44" spans="1:21" s="59" customFormat="1" ht="22.5" customHeight="1" x14ac:dyDescent="0.25">
      <c r="A44" s="56" t="s">
        <v>147</v>
      </c>
      <c r="B44" s="57" t="s">
        <v>213</v>
      </c>
      <c r="C44" s="98">
        <v>1322885</v>
      </c>
      <c r="D44" s="58">
        <v>344767</v>
      </c>
      <c r="E44" s="58">
        <v>978118</v>
      </c>
      <c r="F44" s="58">
        <v>92000</v>
      </c>
      <c r="G44" s="58">
        <v>0</v>
      </c>
      <c r="H44" s="98">
        <v>1230885</v>
      </c>
      <c r="I44" s="98">
        <v>390420</v>
      </c>
      <c r="J44" s="98">
        <v>61958</v>
      </c>
      <c r="K44" s="58">
        <v>61958</v>
      </c>
      <c r="L44" s="58">
        <v>0</v>
      </c>
      <c r="M44" s="58">
        <v>0</v>
      </c>
      <c r="N44" s="58">
        <v>328462</v>
      </c>
      <c r="O44" s="58">
        <v>0</v>
      </c>
      <c r="P44" s="58">
        <v>840465</v>
      </c>
      <c r="Q44" s="58">
        <v>0</v>
      </c>
      <c r="R44" s="58">
        <v>0</v>
      </c>
      <c r="S44" s="58">
        <v>0</v>
      </c>
      <c r="T44" s="98">
        <v>1168927</v>
      </c>
      <c r="U44" s="99">
        <v>0.15869576353670406</v>
      </c>
    </row>
    <row r="45" spans="1:21" s="59" customFormat="1" ht="22.5" customHeight="1" x14ac:dyDescent="0.25">
      <c r="A45" s="56" t="s">
        <v>148</v>
      </c>
      <c r="B45" s="57" t="s">
        <v>263</v>
      </c>
      <c r="C45" s="98">
        <v>19222348</v>
      </c>
      <c r="D45" s="58">
        <v>15479215</v>
      </c>
      <c r="E45" s="58">
        <v>3743133</v>
      </c>
      <c r="F45" s="58">
        <v>67791</v>
      </c>
      <c r="G45" s="58">
        <v>0</v>
      </c>
      <c r="H45" s="98">
        <v>19154557</v>
      </c>
      <c r="I45" s="98">
        <v>12650292</v>
      </c>
      <c r="J45" s="98">
        <v>2574414</v>
      </c>
      <c r="K45" s="58">
        <v>2426874</v>
      </c>
      <c r="L45" s="58">
        <v>147540</v>
      </c>
      <c r="M45" s="58">
        <v>0</v>
      </c>
      <c r="N45" s="58">
        <v>10075878</v>
      </c>
      <c r="O45" s="58">
        <v>0</v>
      </c>
      <c r="P45" s="58">
        <v>6101567</v>
      </c>
      <c r="Q45" s="58">
        <v>0</v>
      </c>
      <c r="R45" s="58">
        <v>0</v>
      </c>
      <c r="S45" s="58">
        <v>402698</v>
      </c>
      <c r="T45" s="98">
        <v>16580143</v>
      </c>
      <c r="U45" s="99">
        <v>0.20350629060578207</v>
      </c>
    </row>
    <row r="46" spans="1:21" s="59" customFormat="1" ht="22.5" customHeight="1" x14ac:dyDescent="0.25">
      <c r="A46" s="56" t="s">
        <v>149</v>
      </c>
      <c r="B46" s="57" t="s">
        <v>264</v>
      </c>
      <c r="C46" s="98">
        <v>21000531</v>
      </c>
      <c r="D46" s="58">
        <v>10221362</v>
      </c>
      <c r="E46" s="58">
        <v>10779169</v>
      </c>
      <c r="F46" s="58">
        <v>1</v>
      </c>
      <c r="G46" s="58">
        <v>0</v>
      </c>
      <c r="H46" s="98">
        <v>21000530</v>
      </c>
      <c r="I46" s="98">
        <v>10974809</v>
      </c>
      <c r="J46" s="98">
        <v>2358366</v>
      </c>
      <c r="K46" s="58">
        <v>2343165</v>
      </c>
      <c r="L46" s="58">
        <v>15201</v>
      </c>
      <c r="M46" s="58">
        <v>0</v>
      </c>
      <c r="N46" s="58">
        <v>8616443</v>
      </c>
      <c r="O46" s="58">
        <v>0</v>
      </c>
      <c r="P46" s="58">
        <v>4836036</v>
      </c>
      <c r="Q46" s="58">
        <v>0</v>
      </c>
      <c r="R46" s="58">
        <v>0</v>
      </c>
      <c r="S46" s="58">
        <v>5189685</v>
      </c>
      <c r="T46" s="98">
        <v>18642164</v>
      </c>
      <c r="U46" s="99">
        <v>0.21488902449236247</v>
      </c>
    </row>
    <row r="47" spans="1:21" s="59" customFormat="1" ht="22.5" customHeight="1" x14ac:dyDescent="0.25">
      <c r="A47" s="56" t="s">
        <v>150</v>
      </c>
      <c r="B47" s="57" t="s">
        <v>280</v>
      </c>
      <c r="C47" s="98">
        <v>9578211</v>
      </c>
      <c r="D47" s="58">
        <v>8319567</v>
      </c>
      <c r="E47" s="58">
        <v>1258644</v>
      </c>
      <c r="F47" s="58">
        <v>0</v>
      </c>
      <c r="G47" s="58">
        <v>0</v>
      </c>
      <c r="H47" s="98">
        <v>9578211</v>
      </c>
      <c r="I47" s="98">
        <v>3580811</v>
      </c>
      <c r="J47" s="98">
        <v>1341594</v>
      </c>
      <c r="K47" s="58">
        <v>1266903</v>
      </c>
      <c r="L47" s="58">
        <v>74691</v>
      </c>
      <c r="M47" s="58">
        <v>0</v>
      </c>
      <c r="N47" s="58">
        <v>2239217</v>
      </c>
      <c r="O47" s="58">
        <v>0</v>
      </c>
      <c r="P47" s="58">
        <v>5849984</v>
      </c>
      <c r="Q47" s="58">
        <v>0</v>
      </c>
      <c r="R47" s="58">
        <v>0</v>
      </c>
      <c r="S47" s="58">
        <v>147416</v>
      </c>
      <c r="T47" s="98">
        <v>8236617</v>
      </c>
      <c r="U47" s="99">
        <v>0.3746620528142926</v>
      </c>
    </row>
    <row r="48" spans="1:21" s="59" customFormat="1" ht="22.5" customHeight="1" x14ac:dyDescent="0.25">
      <c r="A48" s="56" t="s">
        <v>151</v>
      </c>
      <c r="B48" s="57" t="s">
        <v>258</v>
      </c>
      <c r="C48" s="98">
        <v>12699163</v>
      </c>
      <c r="D48" s="58">
        <v>8255090</v>
      </c>
      <c r="E48" s="58">
        <v>4444073</v>
      </c>
      <c r="F48" s="58">
        <v>0</v>
      </c>
      <c r="G48" s="58">
        <v>0</v>
      </c>
      <c r="H48" s="98">
        <v>12699163</v>
      </c>
      <c r="I48" s="98">
        <v>7716898</v>
      </c>
      <c r="J48" s="98">
        <v>3347878</v>
      </c>
      <c r="K48" s="58">
        <v>3279519</v>
      </c>
      <c r="L48" s="58">
        <v>68359</v>
      </c>
      <c r="M48" s="58">
        <v>0</v>
      </c>
      <c r="N48" s="58">
        <v>4325020</v>
      </c>
      <c r="O48" s="58">
        <v>44000</v>
      </c>
      <c r="P48" s="58">
        <v>3781762</v>
      </c>
      <c r="Q48" s="58">
        <v>868750</v>
      </c>
      <c r="R48" s="58">
        <v>0</v>
      </c>
      <c r="S48" s="58">
        <v>331753</v>
      </c>
      <c r="T48" s="98">
        <v>9351285</v>
      </c>
      <c r="U48" s="99">
        <v>0.43383727502942243</v>
      </c>
    </row>
    <row r="49" spans="1:21" s="59" customFormat="1" ht="22.5" customHeight="1" x14ac:dyDescent="0.25">
      <c r="A49" s="56" t="s">
        <v>152</v>
      </c>
      <c r="B49" s="57" t="s">
        <v>331</v>
      </c>
      <c r="C49" s="98">
        <v>50125246</v>
      </c>
      <c r="D49" s="58">
        <v>36244568</v>
      </c>
      <c r="E49" s="58">
        <v>13880678</v>
      </c>
      <c r="F49" s="58">
        <v>0</v>
      </c>
      <c r="G49" s="58">
        <v>0</v>
      </c>
      <c r="H49" s="98">
        <v>50125246</v>
      </c>
      <c r="I49" s="98">
        <v>24870289</v>
      </c>
      <c r="J49" s="98">
        <v>2921337</v>
      </c>
      <c r="K49" s="58">
        <v>2160644</v>
      </c>
      <c r="L49" s="58">
        <v>760693</v>
      </c>
      <c r="M49" s="58">
        <v>0</v>
      </c>
      <c r="N49" s="58">
        <v>21948952</v>
      </c>
      <c r="O49" s="58">
        <v>0</v>
      </c>
      <c r="P49" s="58">
        <v>8355900</v>
      </c>
      <c r="Q49" s="58">
        <v>0</v>
      </c>
      <c r="R49" s="58">
        <v>0</v>
      </c>
      <c r="S49" s="58">
        <v>16899057</v>
      </c>
      <c r="T49" s="98">
        <v>47203909</v>
      </c>
      <c r="U49" s="99">
        <v>0.1174629293612149</v>
      </c>
    </row>
    <row r="50" spans="1:21" s="59" customFormat="1" ht="22.5" customHeight="1" x14ac:dyDescent="0.25">
      <c r="A50" s="56" t="s">
        <v>153</v>
      </c>
      <c r="B50" s="57"/>
      <c r="C50" s="98"/>
      <c r="D50" s="58"/>
      <c r="E50" s="58"/>
      <c r="F50" s="58"/>
      <c r="G50" s="58"/>
      <c r="H50" s="98"/>
      <c r="I50" s="98"/>
      <c r="J50" s="98"/>
      <c r="K50" s="58"/>
      <c r="L50" s="58"/>
      <c r="M50" s="58"/>
      <c r="N50" s="58"/>
      <c r="O50" s="58"/>
      <c r="P50" s="58"/>
      <c r="Q50" s="58"/>
      <c r="R50" s="58"/>
      <c r="S50" s="58"/>
      <c r="T50" s="98"/>
      <c r="U50" s="99" t="e">
        <v>#DIV/0!</v>
      </c>
    </row>
    <row r="51" spans="1:21" s="59" customFormat="1" ht="22.5" customHeight="1" x14ac:dyDescent="0.25">
      <c r="A51" s="100" t="s">
        <v>14</v>
      </c>
      <c r="B51" s="101" t="s">
        <v>308</v>
      </c>
      <c r="C51" s="98">
        <v>820523858</v>
      </c>
      <c r="D51" s="98">
        <v>276100279</v>
      </c>
      <c r="E51" s="98">
        <v>544423579</v>
      </c>
      <c r="F51" s="98">
        <v>0</v>
      </c>
      <c r="G51" s="98">
        <v>1540850</v>
      </c>
      <c r="H51" s="98">
        <v>818983008</v>
      </c>
      <c r="I51" s="98">
        <v>663670630</v>
      </c>
      <c r="J51" s="98">
        <v>28730267</v>
      </c>
      <c r="K51" s="98">
        <v>26998707</v>
      </c>
      <c r="L51" s="98">
        <v>1731560</v>
      </c>
      <c r="M51" s="98">
        <v>0</v>
      </c>
      <c r="N51" s="98">
        <v>634940363</v>
      </c>
      <c r="O51" s="98">
        <v>0</v>
      </c>
      <c r="P51" s="98">
        <v>136953776</v>
      </c>
      <c r="Q51" s="98">
        <v>2057819</v>
      </c>
      <c r="R51" s="98">
        <v>655300</v>
      </c>
      <c r="S51" s="98">
        <v>15645483</v>
      </c>
      <c r="T51" s="98">
        <v>790252741</v>
      </c>
      <c r="U51" s="99">
        <v>4.3289947906840473E-2</v>
      </c>
    </row>
    <row r="52" spans="1:21" s="59" customFormat="1" ht="22.5" customHeight="1" x14ac:dyDescent="0.25">
      <c r="A52" s="56" t="s">
        <v>282</v>
      </c>
      <c r="B52" s="57" t="s">
        <v>215</v>
      </c>
      <c r="C52" s="98">
        <v>436670466</v>
      </c>
      <c r="D52" s="58">
        <v>28225292</v>
      </c>
      <c r="E52" s="58">
        <v>408445174</v>
      </c>
      <c r="F52" s="58"/>
      <c r="G52" s="58"/>
      <c r="H52" s="98">
        <v>436670466</v>
      </c>
      <c r="I52" s="98">
        <v>419619005</v>
      </c>
      <c r="J52" s="98">
        <v>3441805</v>
      </c>
      <c r="K52" s="58">
        <v>3441805</v>
      </c>
      <c r="L52" s="58"/>
      <c r="M52" s="58"/>
      <c r="N52" s="58">
        <v>416177200</v>
      </c>
      <c r="O52" s="58"/>
      <c r="P52" s="58">
        <v>17051461</v>
      </c>
      <c r="Q52" s="58"/>
      <c r="R52" s="58"/>
      <c r="S52" s="58"/>
      <c r="T52" s="98">
        <v>433228661</v>
      </c>
      <c r="U52" s="99">
        <v>8.2022142919861308E-3</v>
      </c>
    </row>
    <row r="53" spans="1:21" s="59" customFormat="1" ht="22.5" customHeight="1" x14ac:dyDescent="0.25">
      <c r="A53" s="56" t="s">
        <v>283</v>
      </c>
      <c r="B53" s="57" t="s">
        <v>242</v>
      </c>
      <c r="C53" s="98">
        <v>58966696</v>
      </c>
      <c r="D53" s="58">
        <v>51500355</v>
      </c>
      <c r="E53" s="58">
        <v>7466341</v>
      </c>
      <c r="F53" s="58"/>
      <c r="G53" s="58">
        <v>1540850</v>
      </c>
      <c r="H53" s="98">
        <v>57425846</v>
      </c>
      <c r="I53" s="98">
        <v>32006057</v>
      </c>
      <c r="J53" s="98">
        <v>5396200</v>
      </c>
      <c r="K53" s="58">
        <v>4752593</v>
      </c>
      <c r="L53" s="58">
        <v>643607</v>
      </c>
      <c r="M53" s="58"/>
      <c r="N53" s="58">
        <v>26609857</v>
      </c>
      <c r="O53" s="58"/>
      <c r="P53" s="58">
        <v>24764489</v>
      </c>
      <c r="Q53" s="58"/>
      <c r="R53" s="58">
        <v>655300</v>
      </c>
      <c r="S53" s="58"/>
      <c r="T53" s="98">
        <v>52029646</v>
      </c>
      <c r="U53" s="99">
        <v>0.16859933730668542</v>
      </c>
    </row>
    <row r="54" spans="1:21" s="59" customFormat="1" ht="22.5" customHeight="1" x14ac:dyDescent="0.25">
      <c r="A54" s="56" t="s">
        <v>284</v>
      </c>
      <c r="B54" s="57" t="s">
        <v>243</v>
      </c>
      <c r="C54" s="98">
        <v>100075300</v>
      </c>
      <c r="D54" s="58">
        <v>36990109</v>
      </c>
      <c r="E54" s="58">
        <v>63085191</v>
      </c>
      <c r="F54" s="58"/>
      <c r="G54" s="58"/>
      <c r="H54" s="98">
        <v>100075300</v>
      </c>
      <c r="I54" s="98">
        <v>77270419</v>
      </c>
      <c r="J54" s="98">
        <v>4742325</v>
      </c>
      <c r="K54" s="58">
        <v>4457013</v>
      </c>
      <c r="L54" s="58">
        <v>285312</v>
      </c>
      <c r="M54" s="58"/>
      <c r="N54" s="58">
        <v>72528094</v>
      </c>
      <c r="O54" s="58"/>
      <c r="P54" s="58">
        <v>9428595</v>
      </c>
      <c r="Q54" s="58">
        <v>1139069</v>
      </c>
      <c r="R54" s="58"/>
      <c r="S54" s="58">
        <v>12237217</v>
      </c>
      <c r="T54" s="98">
        <v>95332975</v>
      </c>
      <c r="U54" s="99">
        <v>6.1373098028625936E-2</v>
      </c>
    </row>
    <row r="55" spans="1:21" s="59" customFormat="1" ht="22.5" customHeight="1" x14ac:dyDescent="0.25">
      <c r="A55" s="56" t="s">
        <v>285</v>
      </c>
      <c r="B55" s="57" t="s">
        <v>333</v>
      </c>
      <c r="C55" s="98">
        <v>21196398</v>
      </c>
      <c r="D55" s="58">
        <v>10083546</v>
      </c>
      <c r="E55" s="58">
        <v>11112852</v>
      </c>
      <c r="F55" s="58"/>
      <c r="G55" s="58"/>
      <c r="H55" s="98">
        <v>21196398</v>
      </c>
      <c r="I55" s="98">
        <v>16552117</v>
      </c>
      <c r="J55" s="98">
        <v>6183204</v>
      </c>
      <c r="K55" s="58">
        <v>5559766</v>
      </c>
      <c r="L55" s="58">
        <v>623438</v>
      </c>
      <c r="M55" s="58"/>
      <c r="N55" s="58">
        <v>10368913</v>
      </c>
      <c r="O55" s="58"/>
      <c r="P55" s="58">
        <v>4644281</v>
      </c>
      <c r="Q55" s="58">
        <v>0</v>
      </c>
      <c r="R55" s="58"/>
      <c r="S55" s="58">
        <v>0</v>
      </c>
      <c r="T55" s="98">
        <v>15013194</v>
      </c>
      <c r="U55" s="99">
        <v>0.37355970840467112</v>
      </c>
    </row>
    <row r="56" spans="1:21" s="59" customFormat="1" ht="22.5" customHeight="1" x14ac:dyDescent="0.25">
      <c r="A56" s="56" t="s">
        <v>286</v>
      </c>
      <c r="B56" s="57" t="s">
        <v>326</v>
      </c>
      <c r="C56" s="98">
        <v>55242764</v>
      </c>
      <c r="D56" s="58">
        <v>31887446</v>
      </c>
      <c r="E56" s="58">
        <v>23355318</v>
      </c>
      <c r="F56" s="58"/>
      <c r="G56" s="58"/>
      <c r="H56" s="98">
        <v>55242764</v>
      </c>
      <c r="I56" s="98">
        <v>47893929</v>
      </c>
      <c r="J56" s="98">
        <v>3726220</v>
      </c>
      <c r="K56" s="58">
        <v>3647017</v>
      </c>
      <c r="L56" s="58">
        <v>79203</v>
      </c>
      <c r="M56" s="58"/>
      <c r="N56" s="58">
        <v>44167709</v>
      </c>
      <c r="O56" s="58"/>
      <c r="P56" s="58">
        <v>7348835</v>
      </c>
      <c r="Q56" s="58"/>
      <c r="R56" s="58"/>
      <c r="S56" s="58"/>
      <c r="T56" s="98">
        <v>51516544</v>
      </c>
      <c r="U56" s="99">
        <v>7.7801510082833258E-2</v>
      </c>
    </row>
    <row r="57" spans="1:21" s="59" customFormat="1" ht="22.5" customHeight="1" x14ac:dyDescent="0.25">
      <c r="A57" s="56" t="s">
        <v>287</v>
      </c>
      <c r="B57" s="57" t="s">
        <v>216</v>
      </c>
      <c r="C57" s="98">
        <v>14230297</v>
      </c>
      <c r="D57" s="58">
        <v>10996832</v>
      </c>
      <c r="E57" s="58">
        <v>3233465</v>
      </c>
      <c r="F57" s="58"/>
      <c r="G57" s="58"/>
      <c r="H57" s="98">
        <v>14230297</v>
      </c>
      <c r="I57" s="98">
        <v>9612825</v>
      </c>
      <c r="J57" s="98">
        <v>1775811</v>
      </c>
      <c r="K57" s="58">
        <v>1675811</v>
      </c>
      <c r="L57" s="58">
        <v>100000</v>
      </c>
      <c r="M57" s="58"/>
      <c r="N57" s="58">
        <v>7837014</v>
      </c>
      <c r="O57" s="58"/>
      <c r="P57" s="58">
        <v>4522696</v>
      </c>
      <c r="Q57" s="58"/>
      <c r="R57" s="58"/>
      <c r="S57" s="58">
        <v>94776</v>
      </c>
      <c r="T57" s="98">
        <v>12454486</v>
      </c>
      <c r="U57" s="99">
        <v>0.18473352006304078</v>
      </c>
    </row>
    <row r="58" spans="1:21" s="59" customFormat="1" ht="22.5" customHeight="1" x14ac:dyDescent="0.25">
      <c r="A58" s="56" t="s">
        <v>288</v>
      </c>
      <c r="B58" s="57" t="s">
        <v>334</v>
      </c>
      <c r="C58" s="98">
        <v>134141937</v>
      </c>
      <c r="D58" s="58">
        <v>106416699</v>
      </c>
      <c r="E58" s="58">
        <v>27725238</v>
      </c>
      <c r="F58" s="58"/>
      <c r="G58" s="58"/>
      <c r="H58" s="98">
        <v>134141937</v>
      </c>
      <c r="I58" s="98">
        <v>60716278</v>
      </c>
      <c r="J58" s="98">
        <v>3464702</v>
      </c>
      <c r="K58" s="58">
        <v>3464702</v>
      </c>
      <c r="L58" s="58"/>
      <c r="M58" s="58"/>
      <c r="N58" s="58">
        <v>57251576</v>
      </c>
      <c r="O58" s="58"/>
      <c r="P58" s="58">
        <v>69193419</v>
      </c>
      <c r="Q58" s="58">
        <v>918750</v>
      </c>
      <c r="R58" s="58"/>
      <c r="S58" s="58">
        <v>3313490</v>
      </c>
      <c r="T58" s="98">
        <v>130677235</v>
      </c>
      <c r="U58" s="99">
        <v>5.7063807501507254E-2</v>
      </c>
    </row>
    <row r="59" spans="1:21" s="59" customFormat="1" ht="22.5" customHeight="1" x14ac:dyDescent="0.25">
      <c r="A59" s="56"/>
      <c r="B59" s="57"/>
      <c r="C59" s="98"/>
      <c r="D59" s="58"/>
      <c r="E59" s="58"/>
      <c r="F59" s="58"/>
      <c r="G59" s="58"/>
      <c r="H59" s="98"/>
      <c r="I59" s="98"/>
      <c r="J59" s="98"/>
      <c r="K59" s="58"/>
      <c r="L59" s="58"/>
      <c r="M59" s="58"/>
      <c r="N59" s="58"/>
      <c r="O59" s="58"/>
      <c r="P59" s="58"/>
      <c r="Q59" s="58"/>
      <c r="R59" s="58"/>
      <c r="S59" s="58"/>
      <c r="T59" s="98"/>
      <c r="U59" s="99" t="e">
        <v>#DIV/0!</v>
      </c>
    </row>
    <row r="60" spans="1:21" s="59" customFormat="1" ht="22.5" customHeight="1" x14ac:dyDescent="0.25">
      <c r="A60" s="100" t="s">
        <v>15</v>
      </c>
      <c r="B60" s="101" t="s">
        <v>309</v>
      </c>
      <c r="C60" s="98">
        <v>288497275</v>
      </c>
      <c r="D60" s="98">
        <v>250787058</v>
      </c>
      <c r="E60" s="98">
        <v>37710217</v>
      </c>
      <c r="F60" s="98">
        <v>15753219</v>
      </c>
      <c r="G60" s="98">
        <v>0</v>
      </c>
      <c r="H60" s="98">
        <v>272744056</v>
      </c>
      <c r="I60" s="98">
        <v>73437070</v>
      </c>
      <c r="J60" s="98">
        <v>30470674</v>
      </c>
      <c r="K60" s="98">
        <v>29026488</v>
      </c>
      <c r="L60" s="98">
        <v>1444186</v>
      </c>
      <c r="M60" s="98">
        <v>0</v>
      </c>
      <c r="N60" s="98">
        <v>42966396</v>
      </c>
      <c r="O60" s="98">
        <v>0</v>
      </c>
      <c r="P60" s="98">
        <v>189336284</v>
      </c>
      <c r="Q60" s="98">
        <v>6806172</v>
      </c>
      <c r="R60" s="98">
        <v>0</v>
      </c>
      <c r="S60" s="98">
        <v>3164530</v>
      </c>
      <c r="T60" s="98">
        <v>242273382</v>
      </c>
      <c r="U60" s="99">
        <v>0.41492224567238317</v>
      </c>
    </row>
    <row r="61" spans="1:21" s="59" customFormat="1" ht="22.5" customHeight="1" x14ac:dyDescent="0.25">
      <c r="A61" s="56" t="s">
        <v>154</v>
      </c>
      <c r="B61" s="57" t="s">
        <v>212</v>
      </c>
      <c r="C61" s="98">
        <v>89333178</v>
      </c>
      <c r="D61" s="58">
        <v>66919880</v>
      </c>
      <c r="E61" s="58">
        <v>22413298</v>
      </c>
      <c r="F61" s="58">
        <v>15753219</v>
      </c>
      <c r="G61" s="58"/>
      <c r="H61" s="98">
        <v>73579959</v>
      </c>
      <c r="I61" s="98">
        <v>13802994</v>
      </c>
      <c r="J61" s="98">
        <v>5890080</v>
      </c>
      <c r="K61" s="58">
        <v>5830080</v>
      </c>
      <c r="L61" s="58">
        <v>60000</v>
      </c>
      <c r="M61" s="58"/>
      <c r="N61" s="58">
        <v>7912914</v>
      </c>
      <c r="O61" s="58"/>
      <c r="P61" s="58">
        <v>57121162</v>
      </c>
      <c r="Q61" s="58">
        <v>2650803</v>
      </c>
      <c r="R61" s="58"/>
      <c r="S61" s="58">
        <v>5000</v>
      </c>
      <c r="T61" s="98">
        <v>67689879</v>
      </c>
      <c r="U61" s="99">
        <v>0.42672481057370598</v>
      </c>
    </row>
    <row r="62" spans="1:21" s="59" customFormat="1" ht="22.5" customHeight="1" x14ac:dyDescent="0.25">
      <c r="A62" s="56" t="s">
        <v>155</v>
      </c>
      <c r="B62" s="103" t="s">
        <v>219</v>
      </c>
      <c r="C62" s="98">
        <v>37503356</v>
      </c>
      <c r="D62" s="58">
        <v>32890062</v>
      </c>
      <c r="E62" s="58">
        <v>4613294</v>
      </c>
      <c r="F62" s="58"/>
      <c r="G62" s="58"/>
      <c r="H62" s="98">
        <v>37503356</v>
      </c>
      <c r="I62" s="98">
        <v>8346064</v>
      </c>
      <c r="J62" s="98">
        <v>5179152</v>
      </c>
      <c r="K62" s="58">
        <v>3923682</v>
      </c>
      <c r="L62" s="58">
        <v>1255470</v>
      </c>
      <c r="M62" s="58"/>
      <c r="N62" s="58">
        <v>3166912</v>
      </c>
      <c r="O62" s="58"/>
      <c r="P62" s="58">
        <v>25726128</v>
      </c>
      <c r="Q62" s="58">
        <v>271634</v>
      </c>
      <c r="R62" s="58"/>
      <c r="S62" s="58">
        <v>3159530</v>
      </c>
      <c r="T62" s="98">
        <v>32324204</v>
      </c>
      <c r="U62" s="99">
        <v>0.62055023781269825</v>
      </c>
    </row>
    <row r="63" spans="1:21" s="59" customFormat="1" ht="22.5" customHeight="1" x14ac:dyDescent="0.25">
      <c r="A63" s="56" t="s">
        <v>156</v>
      </c>
      <c r="B63" s="103" t="s">
        <v>335</v>
      </c>
      <c r="C63" s="98">
        <v>14645441</v>
      </c>
      <c r="D63" s="58">
        <v>13387111</v>
      </c>
      <c r="E63" s="58">
        <v>1258330</v>
      </c>
      <c r="F63" s="58"/>
      <c r="G63" s="58"/>
      <c r="H63" s="98">
        <v>14645441</v>
      </c>
      <c r="I63" s="98">
        <v>5379271</v>
      </c>
      <c r="J63" s="98">
        <v>1236231</v>
      </c>
      <c r="K63" s="58">
        <v>1236231</v>
      </c>
      <c r="L63" s="58"/>
      <c r="M63" s="58"/>
      <c r="N63" s="58">
        <v>4143040</v>
      </c>
      <c r="O63" s="58"/>
      <c r="P63" s="58">
        <v>9266170</v>
      </c>
      <c r="Q63" s="58"/>
      <c r="R63" s="58"/>
      <c r="S63" s="58"/>
      <c r="T63" s="98">
        <v>13409210</v>
      </c>
      <c r="U63" s="99">
        <v>0.2298138539590216</v>
      </c>
    </row>
    <row r="64" spans="1:21" s="59" customFormat="1" ht="22.5" customHeight="1" x14ac:dyDescent="0.25">
      <c r="A64" s="56" t="s">
        <v>157</v>
      </c>
      <c r="B64" s="103" t="s">
        <v>327</v>
      </c>
      <c r="C64" s="98">
        <v>11921501</v>
      </c>
      <c r="D64" s="58">
        <v>11343259</v>
      </c>
      <c r="E64" s="58">
        <v>578242</v>
      </c>
      <c r="F64" s="58"/>
      <c r="G64" s="58"/>
      <c r="H64" s="98">
        <v>11921501</v>
      </c>
      <c r="I64" s="98">
        <v>3956754</v>
      </c>
      <c r="J64" s="98">
        <v>1595042</v>
      </c>
      <c r="K64" s="58">
        <v>1588321</v>
      </c>
      <c r="L64" s="58">
        <v>6721</v>
      </c>
      <c r="M64" s="58"/>
      <c r="N64" s="58">
        <v>2361712</v>
      </c>
      <c r="O64" s="58"/>
      <c r="P64" s="58">
        <v>7964747</v>
      </c>
      <c r="Q64" s="58"/>
      <c r="R64" s="58"/>
      <c r="S64" s="58"/>
      <c r="T64" s="98">
        <v>10326459</v>
      </c>
      <c r="U64" s="99">
        <v>0.40311881911283848</v>
      </c>
    </row>
    <row r="65" spans="1:21" s="59" customFormat="1" ht="22.5" customHeight="1" x14ac:dyDescent="0.25">
      <c r="A65" s="56" t="s">
        <v>158</v>
      </c>
      <c r="B65" s="103" t="s">
        <v>220</v>
      </c>
      <c r="C65" s="98">
        <v>34865266</v>
      </c>
      <c r="D65" s="58">
        <v>29502913</v>
      </c>
      <c r="E65" s="58">
        <v>5362353</v>
      </c>
      <c r="F65" s="58"/>
      <c r="G65" s="58"/>
      <c r="H65" s="98">
        <v>34865266</v>
      </c>
      <c r="I65" s="98">
        <v>10086616</v>
      </c>
      <c r="J65" s="98">
        <v>4418714</v>
      </c>
      <c r="K65" s="58">
        <v>4418714</v>
      </c>
      <c r="L65" s="58"/>
      <c r="M65" s="58"/>
      <c r="N65" s="58">
        <v>5667902</v>
      </c>
      <c r="O65" s="58"/>
      <c r="P65" s="58">
        <v>23972992</v>
      </c>
      <c r="Q65" s="58">
        <v>805658</v>
      </c>
      <c r="R65" s="58"/>
      <c r="S65" s="58"/>
      <c r="T65" s="98">
        <v>30446552</v>
      </c>
      <c r="U65" s="99">
        <v>0.43807695266678143</v>
      </c>
    </row>
    <row r="66" spans="1:21" s="59" customFormat="1" ht="22.5" customHeight="1" x14ac:dyDescent="0.25">
      <c r="A66" s="56" t="s">
        <v>159</v>
      </c>
      <c r="B66" s="103" t="s">
        <v>213</v>
      </c>
      <c r="C66" s="98">
        <v>89280017</v>
      </c>
      <c r="D66" s="58">
        <v>87069296</v>
      </c>
      <c r="E66" s="104">
        <v>2210721</v>
      </c>
      <c r="F66" s="58"/>
      <c r="G66" s="58"/>
      <c r="H66" s="98">
        <v>89280017</v>
      </c>
      <c r="I66" s="98">
        <v>29761627</v>
      </c>
      <c r="J66" s="98">
        <v>11010607</v>
      </c>
      <c r="K66" s="58">
        <v>10888612</v>
      </c>
      <c r="L66" s="58">
        <v>121995</v>
      </c>
      <c r="M66" s="58"/>
      <c r="N66" s="58">
        <v>18751020</v>
      </c>
      <c r="O66" s="58"/>
      <c r="P66" s="58">
        <v>59418390</v>
      </c>
      <c r="Q66" s="58">
        <v>100000</v>
      </c>
      <c r="R66" s="58"/>
      <c r="S66" s="58"/>
      <c r="T66" s="98">
        <v>78269410</v>
      </c>
      <c r="U66" s="99">
        <v>0.36995984796126907</v>
      </c>
    </row>
    <row r="67" spans="1:21" s="59" customFormat="1" ht="22.5" customHeight="1" x14ac:dyDescent="0.25">
      <c r="A67" s="56" t="s">
        <v>160</v>
      </c>
      <c r="B67" s="103" t="s">
        <v>214</v>
      </c>
      <c r="C67" s="98">
        <v>10948516</v>
      </c>
      <c r="D67" s="58">
        <v>9674537</v>
      </c>
      <c r="E67" s="58">
        <v>1273979</v>
      </c>
      <c r="F67" s="58"/>
      <c r="G67" s="58"/>
      <c r="H67" s="98">
        <v>10948516</v>
      </c>
      <c r="I67" s="98">
        <v>2103744</v>
      </c>
      <c r="J67" s="98">
        <v>1140848</v>
      </c>
      <c r="K67" s="58">
        <v>1140848</v>
      </c>
      <c r="L67" s="58">
        <v>0</v>
      </c>
      <c r="M67" s="58">
        <v>0</v>
      </c>
      <c r="N67" s="58">
        <v>962896</v>
      </c>
      <c r="O67" s="58">
        <v>0</v>
      </c>
      <c r="P67" s="58">
        <v>5866695</v>
      </c>
      <c r="Q67" s="58">
        <v>2978077</v>
      </c>
      <c r="R67" s="58">
        <v>0</v>
      </c>
      <c r="S67" s="58">
        <v>0</v>
      </c>
      <c r="T67" s="98">
        <v>9807668</v>
      </c>
      <c r="U67" s="99">
        <v>0.54229411943658545</v>
      </c>
    </row>
    <row r="68" spans="1:21" s="59" customFormat="1" ht="22.5" customHeight="1" x14ac:dyDescent="0.25">
      <c r="A68" s="56"/>
      <c r="B68" s="57"/>
      <c r="C68" s="98">
        <v>0</v>
      </c>
      <c r="D68" s="58"/>
      <c r="E68" s="58"/>
      <c r="F68" s="58"/>
      <c r="G68" s="58"/>
      <c r="H68" s="98">
        <v>0</v>
      </c>
      <c r="I68" s="98">
        <v>0</v>
      </c>
      <c r="J68" s="98">
        <v>0</v>
      </c>
      <c r="K68" s="58"/>
      <c r="L68" s="58"/>
      <c r="M68" s="58"/>
      <c r="N68" s="58"/>
      <c r="O68" s="58"/>
      <c r="P68" s="58"/>
      <c r="Q68" s="58"/>
      <c r="R68" s="58"/>
      <c r="S68" s="58"/>
      <c r="T68" s="98">
        <v>0</v>
      </c>
      <c r="U68" s="99" t="e">
        <v>#DIV/0!</v>
      </c>
    </row>
    <row r="69" spans="1:21" s="59" customFormat="1" ht="22.5" customHeight="1" x14ac:dyDescent="0.25">
      <c r="A69" s="100" t="s">
        <v>16</v>
      </c>
      <c r="B69" s="101" t="s">
        <v>310</v>
      </c>
      <c r="C69" s="98">
        <v>235198081</v>
      </c>
      <c r="D69" s="98">
        <v>163374654</v>
      </c>
      <c r="E69" s="98">
        <v>71823427</v>
      </c>
      <c r="F69" s="98">
        <v>0</v>
      </c>
      <c r="G69" s="98">
        <v>0</v>
      </c>
      <c r="H69" s="98">
        <v>235198081</v>
      </c>
      <c r="I69" s="98">
        <v>122325166</v>
      </c>
      <c r="J69" s="98">
        <v>18669143</v>
      </c>
      <c r="K69" s="98">
        <v>16559312</v>
      </c>
      <c r="L69" s="98">
        <v>2109831</v>
      </c>
      <c r="M69" s="98">
        <v>0</v>
      </c>
      <c r="N69" s="98">
        <v>103456023</v>
      </c>
      <c r="O69" s="98">
        <v>200000</v>
      </c>
      <c r="P69" s="98">
        <v>110221001</v>
      </c>
      <c r="Q69" s="98">
        <v>2651914</v>
      </c>
      <c r="R69" s="98">
        <v>0</v>
      </c>
      <c r="S69" s="98">
        <v>0</v>
      </c>
      <c r="T69" s="98">
        <v>216528938</v>
      </c>
      <c r="U69" s="99">
        <v>0.15261898765786266</v>
      </c>
    </row>
    <row r="70" spans="1:21" s="59" customFormat="1" ht="22.5" customHeight="1" x14ac:dyDescent="0.25">
      <c r="A70" s="56" t="s">
        <v>161</v>
      </c>
      <c r="B70" s="57" t="s">
        <v>234</v>
      </c>
      <c r="C70" s="98">
        <v>31681324</v>
      </c>
      <c r="D70" s="58">
        <v>18899919</v>
      </c>
      <c r="E70" s="58">
        <v>12781405</v>
      </c>
      <c r="F70" s="58">
        <v>0</v>
      </c>
      <c r="G70" s="58"/>
      <c r="H70" s="98">
        <v>31681324</v>
      </c>
      <c r="I70" s="98">
        <v>16176444</v>
      </c>
      <c r="J70" s="98">
        <v>5643910</v>
      </c>
      <c r="K70" s="58">
        <v>5643910</v>
      </c>
      <c r="L70" s="58">
        <v>0</v>
      </c>
      <c r="M70" s="58">
        <v>0</v>
      </c>
      <c r="N70" s="58">
        <v>10532534</v>
      </c>
      <c r="O70" s="58"/>
      <c r="P70" s="58">
        <v>15504880</v>
      </c>
      <c r="Q70" s="58">
        <v>0</v>
      </c>
      <c r="R70" s="58"/>
      <c r="S70" s="58"/>
      <c r="T70" s="98">
        <v>26037414</v>
      </c>
      <c r="U70" s="99">
        <v>0.34889682800496818</v>
      </c>
    </row>
    <row r="71" spans="1:21" s="59" customFormat="1" ht="22.5" customHeight="1" x14ac:dyDescent="0.25">
      <c r="A71" s="56" t="s">
        <v>162</v>
      </c>
      <c r="B71" s="57" t="s">
        <v>250</v>
      </c>
      <c r="C71" s="98">
        <v>13872908</v>
      </c>
      <c r="D71" s="58">
        <v>9616745</v>
      </c>
      <c r="E71" s="58">
        <v>4256163</v>
      </c>
      <c r="F71" s="58">
        <v>0</v>
      </c>
      <c r="G71" s="58">
        <v>0</v>
      </c>
      <c r="H71" s="98">
        <v>13872908</v>
      </c>
      <c r="I71" s="98">
        <v>5885183</v>
      </c>
      <c r="J71" s="98">
        <v>593620</v>
      </c>
      <c r="K71" s="58">
        <v>593620</v>
      </c>
      <c r="L71" s="58"/>
      <c r="M71" s="58"/>
      <c r="N71" s="58">
        <v>5291563</v>
      </c>
      <c r="O71" s="58">
        <v>0</v>
      </c>
      <c r="P71" s="58">
        <v>7987725</v>
      </c>
      <c r="Q71" s="58">
        <v>0</v>
      </c>
      <c r="R71" s="58"/>
      <c r="S71" s="58"/>
      <c r="T71" s="98">
        <v>13279288</v>
      </c>
      <c r="U71" s="99">
        <v>0.10086687193924131</v>
      </c>
    </row>
    <row r="72" spans="1:21" s="59" customFormat="1" ht="22.5" customHeight="1" x14ac:dyDescent="0.25">
      <c r="A72" s="56" t="s">
        <v>163</v>
      </c>
      <c r="B72" s="57" t="s">
        <v>206</v>
      </c>
      <c r="C72" s="98">
        <v>68837395</v>
      </c>
      <c r="D72" s="58">
        <v>53770145</v>
      </c>
      <c r="E72" s="58">
        <v>15067250</v>
      </c>
      <c r="F72" s="58"/>
      <c r="G72" s="58"/>
      <c r="H72" s="98">
        <v>68837395</v>
      </c>
      <c r="I72" s="98">
        <v>30835122</v>
      </c>
      <c r="J72" s="98">
        <v>608729</v>
      </c>
      <c r="K72" s="58">
        <v>608729</v>
      </c>
      <c r="L72" s="58">
        <v>0</v>
      </c>
      <c r="M72" s="58">
        <v>0</v>
      </c>
      <c r="N72" s="58">
        <v>30226393</v>
      </c>
      <c r="O72" s="58">
        <v>0</v>
      </c>
      <c r="P72" s="58">
        <v>38002272</v>
      </c>
      <c r="Q72" s="58">
        <v>1</v>
      </c>
      <c r="R72" s="58"/>
      <c r="S72" s="58"/>
      <c r="T72" s="98">
        <v>68228666</v>
      </c>
      <c r="U72" s="99">
        <v>1.9741416946558538E-2</v>
      </c>
    </row>
    <row r="73" spans="1:21" s="59" customFormat="1" ht="22.5" customHeight="1" x14ac:dyDescent="0.25">
      <c r="A73" s="56" t="s">
        <v>164</v>
      </c>
      <c r="B73" s="57" t="s">
        <v>325</v>
      </c>
      <c r="C73" s="98">
        <v>53118271</v>
      </c>
      <c r="D73" s="58">
        <v>34080122</v>
      </c>
      <c r="E73" s="58">
        <v>19038149</v>
      </c>
      <c r="F73" s="58"/>
      <c r="G73" s="58"/>
      <c r="H73" s="98">
        <v>53118271</v>
      </c>
      <c r="I73" s="98">
        <v>36647147</v>
      </c>
      <c r="J73" s="98">
        <v>4828911</v>
      </c>
      <c r="K73" s="58">
        <v>4028911</v>
      </c>
      <c r="L73" s="58">
        <v>800000</v>
      </c>
      <c r="M73" s="58"/>
      <c r="N73" s="58">
        <v>31618236</v>
      </c>
      <c r="O73" s="58">
        <v>200000</v>
      </c>
      <c r="P73" s="58">
        <v>16211124</v>
      </c>
      <c r="Q73" s="58">
        <v>260000</v>
      </c>
      <c r="R73" s="58">
        <v>0</v>
      </c>
      <c r="S73" s="58"/>
      <c r="T73" s="98">
        <v>48289360</v>
      </c>
      <c r="U73" s="99">
        <v>0.1317677198718907</v>
      </c>
    </row>
    <row r="74" spans="1:21" s="59" customFormat="1" ht="22.5" customHeight="1" x14ac:dyDescent="0.25">
      <c r="A74" s="56" t="s">
        <v>165</v>
      </c>
      <c r="B74" s="57" t="s">
        <v>328</v>
      </c>
      <c r="C74" s="98">
        <v>24209183</v>
      </c>
      <c r="D74" s="58">
        <v>4750779</v>
      </c>
      <c r="E74" s="58">
        <v>19458404</v>
      </c>
      <c r="F74" s="58"/>
      <c r="G74" s="58"/>
      <c r="H74" s="98">
        <v>24209183</v>
      </c>
      <c r="I74" s="98">
        <v>20791895</v>
      </c>
      <c r="J74" s="98">
        <v>1320787</v>
      </c>
      <c r="K74" s="58">
        <v>965799</v>
      </c>
      <c r="L74" s="58">
        <v>354988</v>
      </c>
      <c r="M74" s="58"/>
      <c r="N74" s="58">
        <v>19471108</v>
      </c>
      <c r="O74" s="58"/>
      <c r="P74" s="58">
        <v>3417288</v>
      </c>
      <c r="Q74" s="58"/>
      <c r="R74" s="58"/>
      <c r="S74" s="58"/>
      <c r="T74" s="98">
        <v>22888396</v>
      </c>
      <c r="U74" s="99">
        <v>6.3524128031620011E-2</v>
      </c>
    </row>
    <row r="75" spans="1:21" s="59" customFormat="1" ht="22.5" customHeight="1" x14ac:dyDescent="0.25">
      <c r="A75" s="56" t="s">
        <v>166</v>
      </c>
      <c r="B75" s="57" t="s">
        <v>210</v>
      </c>
      <c r="C75" s="98">
        <v>43479000</v>
      </c>
      <c r="D75" s="58">
        <v>42256944</v>
      </c>
      <c r="E75" s="58">
        <v>1222056</v>
      </c>
      <c r="F75" s="58"/>
      <c r="G75" s="58"/>
      <c r="H75" s="98">
        <v>43479000</v>
      </c>
      <c r="I75" s="98">
        <v>11989375</v>
      </c>
      <c r="J75" s="98">
        <v>5673186</v>
      </c>
      <c r="K75" s="58">
        <v>4718343</v>
      </c>
      <c r="L75" s="58">
        <v>954843</v>
      </c>
      <c r="M75" s="58"/>
      <c r="N75" s="58">
        <v>6316189</v>
      </c>
      <c r="O75" s="58">
        <v>0</v>
      </c>
      <c r="P75" s="58">
        <v>29097712</v>
      </c>
      <c r="Q75" s="58">
        <v>2391913</v>
      </c>
      <c r="R75" s="58"/>
      <c r="S75" s="58"/>
      <c r="T75" s="98">
        <v>37805814</v>
      </c>
      <c r="U75" s="99">
        <v>0.47318446541208359</v>
      </c>
    </row>
    <row r="76" spans="1:21" s="59" customFormat="1" ht="22.5" customHeight="1" x14ac:dyDescent="0.25">
      <c r="A76" s="56"/>
      <c r="B76" s="57"/>
      <c r="C76" s="98">
        <v>0</v>
      </c>
      <c r="D76" s="58"/>
      <c r="E76" s="58"/>
      <c r="F76" s="58"/>
      <c r="G76" s="58"/>
      <c r="H76" s="98">
        <v>0</v>
      </c>
      <c r="I76" s="98">
        <v>0</v>
      </c>
      <c r="J76" s="98">
        <v>0</v>
      </c>
      <c r="K76" s="58"/>
      <c r="L76" s="58"/>
      <c r="M76" s="58"/>
      <c r="N76" s="58"/>
      <c r="O76" s="58"/>
      <c r="P76" s="58"/>
      <c r="Q76" s="58"/>
      <c r="R76" s="58"/>
      <c r="S76" s="58"/>
      <c r="T76" s="98">
        <v>0</v>
      </c>
      <c r="U76" s="99" t="e">
        <v>#DIV/0!</v>
      </c>
    </row>
    <row r="77" spans="1:21" s="59" customFormat="1" ht="22.5" customHeight="1" x14ac:dyDescent="0.25">
      <c r="A77" s="100" t="s">
        <v>17</v>
      </c>
      <c r="B77" s="101" t="s">
        <v>311</v>
      </c>
      <c r="C77" s="98">
        <v>136743370</v>
      </c>
      <c r="D77" s="98">
        <v>97540007</v>
      </c>
      <c r="E77" s="98">
        <v>39203363</v>
      </c>
      <c r="F77" s="98">
        <v>75755</v>
      </c>
      <c r="G77" s="98">
        <v>120000</v>
      </c>
      <c r="H77" s="98">
        <v>136547615</v>
      </c>
      <c r="I77" s="98">
        <v>86743193</v>
      </c>
      <c r="J77" s="98">
        <v>30292407</v>
      </c>
      <c r="K77" s="98">
        <v>28490142</v>
      </c>
      <c r="L77" s="98">
        <v>1802265</v>
      </c>
      <c r="M77" s="98">
        <v>0</v>
      </c>
      <c r="N77" s="98">
        <v>56450786</v>
      </c>
      <c r="O77" s="98">
        <v>0</v>
      </c>
      <c r="P77" s="98">
        <v>48001946</v>
      </c>
      <c r="Q77" s="98">
        <v>1802476</v>
      </c>
      <c r="R77" s="98">
        <v>0</v>
      </c>
      <c r="S77" s="98">
        <v>0</v>
      </c>
      <c r="T77" s="98">
        <v>106255208</v>
      </c>
      <c r="U77" s="99">
        <v>0.34921941367779719</v>
      </c>
    </row>
    <row r="78" spans="1:21" s="59" customFormat="1" ht="22.5" customHeight="1" x14ac:dyDescent="0.25">
      <c r="A78" s="56" t="s">
        <v>167</v>
      </c>
      <c r="B78" s="57" t="s">
        <v>217</v>
      </c>
      <c r="C78" s="98">
        <v>18051906</v>
      </c>
      <c r="D78" s="58">
        <v>17010830</v>
      </c>
      <c r="E78" s="58">
        <v>1041076</v>
      </c>
      <c r="F78" s="58">
        <v>0</v>
      </c>
      <c r="G78" s="58">
        <v>0</v>
      </c>
      <c r="H78" s="98">
        <v>18051906</v>
      </c>
      <c r="I78" s="98">
        <v>11757830</v>
      </c>
      <c r="J78" s="98">
        <v>2640188</v>
      </c>
      <c r="K78" s="58">
        <v>2362505</v>
      </c>
      <c r="L78" s="58">
        <v>277683</v>
      </c>
      <c r="M78" s="58">
        <v>0</v>
      </c>
      <c r="N78" s="58">
        <v>9117642</v>
      </c>
      <c r="O78" s="58">
        <v>0</v>
      </c>
      <c r="P78" s="58">
        <v>5253530</v>
      </c>
      <c r="Q78" s="58">
        <v>1040546</v>
      </c>
      <c r="R78" s="58">
        <v>0</v>
      </c>
      <c r="S78" s="58">
        <v>0</v>
      </c>
      <c r="T78" s="98">
        <v>15411718</v>
      </c>
      <c r="U78" s="99">
        <v>0.224547216620754</v>
      </c>
    </row>
    <row r="79" spans="1:21" s="59" customFormat="1" ht="22.5" customHeight="1" x14ac:dyDescent="0.25">
      <c r="A79" s="56" t="s">
        <v>168</v>
      </c>
      <c r="B79" s="103" t="s">
        <v>248</v>
      </c>
      <c r="C79" s="98">
        <v>34653242</v>
      </c>
      <c r="D79" s="58">
        <v>11278084</v>
      </c>
      <c r="E79" s="58">
        <v>23375158</v>
      </c>
      <c r="F79" s="58">
        <v>45755</v>
      </c>
      <c r="G79" s="58">
        <v>120000</v>
      </c>
      <c r="H79" s="98">
        <v>34487487</v>
      </c>
      <c r="I79" s="98">
        <v>30327384</v>
      </c>
      <c r="J79" s="98">
        <v>12395411</v>
      </c>
      <c r="K79" s="58">
        <v>11354411</v>
      </c>
      <c r="L79" s="58">
        <v>1041000</v>
      </c>
      <c r="M79" s="58">
        <v>0</v>
      </c>
      <c r="N79" s="58">
        <v>17931973</v>
      </c>
      <c r="O79" s="58">
        <v>0</v>
      </c>
      <c r="P79" s="58">
        <v>4160103</v>
      </c>
      <c r="Q79" s="58">
        <v>0</v>
      </c>
      <c r="R79" s="58">
        <v>0</v>
      </c>
      <c r="S79" s="58">
        <v>0</v>
      </c>
      <c r="T79" s="98">
        <v>22092076</v>
      </c>
      <c r="U79" s="99">
        <v>0.40872008611095506</v>
      </c>
    </row>
    <row r="80" spans="1:21" s="59" customFormat="1" ht="22.5" customHeight="1" x14ac:dyDescent="0.25">
      <c r="A80" s="56" t="s">
        <v>169</v>
      </c>
      <c r="B80" s="103" t="s">
        <v>244</v>
      </c>
      <c r="C80" s="98">
        <v>20954267</v>
      </c>
      <c r="D80" s="58">
        <v>14808158</v>
      </c>
      <c r="E80" s="58">
        <v>6146109</v>
      </c>
      <c r="F80" s="58">
        <v>30000</v>
      </c>
      <c r="G80" s="58">
        <v>0</v>
      </c>
      <c r="H80" s="98">
        <v>20924267</v>
      </c>
      <c r="I80" s="98">
        <v>17670008</v>
      </c>
      <c r="J80" s="98">
        <v>3519445</v>
      </c>
      <c r="K80" s="58">
        <v>3519445</v>
      </c>
      <c r="L80" s="58">
        <v>0</v>
      </c>
      <c r="M80" s="58">
        <v>0</v>
      </c>
      <c r="N80" s="58">
        <v>14150563</v>
      </c>
      <c r="O80" s="58">
        <v>0</v>
      </c>
      <c r="P80" s="58">
        <v>3254259</v>
      </c>
      <c r="Q80" s="58"/>
      <c r="R80" s="58">
        <v>0</v>
      </c>
      <c r="S80" s="58">
        <v>0</v>
      </c>
      <c r="T80" s="98">
        <v>17404822</v>
      </c>
      <c r="U80" s="99">
        <v>0.19917619731694519</v>
      </c>
    </row>
    <row r="81" spans="1:21" s="59" customFormat="1" ht="22.5" customHeight="1" x14ac:dyDescent="0.25">
      <c r="A81" s="56" t="s">
        <v>170</v>
      </c>
      <c r="B81" s="103" t="s">
        <v>246</v>
      </c>
      <c r="C81" s="98">
        <v>16931151</v>
      </c>
      <c r="D81" s="58">
        <v>15092208</v>
      </c>
      <c r="E81" s="58">
        <v>1838943</v>
      </c>
      <c r="F81" s="58">
        <v>0</v>
      </c>
      <c r="G81" s="58">
        <v>0</v>
      </c>
      <c r="H81" s="98">
        <v>16931151</v>
      </c>
      <c r="I81" s="98">
        <v>12736871</v>
      </c>
      <c r="J81" s="98">
        <v>6822235</v>
      </c>
      <c r="K81" s="58">
        <v>6345964</v>
      </c>
      <c r="L81" s="58">
        <v>476271</v>
      </c>
      <c r="M81" s="58"/>
      <c r="N81" s="58">
        <v>5914636</v>
      </c>
      <c r="O81" s="58">
        <v>0</v>
      </c>
      <c r="P81" s="58">
        <v>3432350</v>
      </c>
      <c r="Q81" s="58">
        <v>761930</v>
      </c>
      <c r="R81" s="58">
        <v>0</v>
      </c>
      <c r="S81" s="58">
        <v>0</v>
      </c>
      <c r="T81" s="98">
        <v>10108916</v>
      </c>
      <c r="U81" s="99">
        <v>0.53562880553630476</v>
      </c>
    </row>
    <row r="82" spans="1:21" s="59" customFormat="1" ht="22.5" customHeight="1" x14ac:dyDescent="0.25">
      <c r="A82" s="56" t="s">
        <v>171</v>
      </c>
      <c r="B82" s="103" t="s">
        <v>266</v>
      </c>
      <c r="C82" s="98">
        <v>33770975</v>
      </c>
      <c r="D82" s="58">
        <v>28938047</v>
      </c>
      <c r="E82" s="58">
        <v>4832928</v>
      </c>
      <c r="F82" s="58">
        <v>0</v>
      </c>
      <c r="G82" s="58">
        <v>0</v>
      </c>
      <c r="H82" s="98">
        <v>33770975</v>
      </c>
      <c r="I82" s="98">
        <v>6961424</v>
      </c>
      <c r="J82" s="98">
        <v>3292158</v>
      </c>
      <c r="K82" s="58">
        <v>3292158</v>
      </c>
      <c r="L82" s="58">
        <v>0</v>
      </c>
      <c r="M82" s="58">
        <v>0</v>
      </c>
      <c r="N82" s="58">
        <v>3669266</v>
      </c>
      <c r="O82" s="58">
        <v>0</v>
      </c>
      <c r="P82" s="58">
        <v>26809551</v>
      </c>
      <c r="Q82" s="58">
        <v>0</v>
      </c>
      <c r="R82" s="58">
        <v>0</v>
      </c>
      <c r="S82" s="58">
        <v>0</v>
      </c>
      <c r="T82" s="98">
        <v>30478817</v>
      </c>
      <c r="U82" s="99">
        <v>0.47291444968730534</v>
      </c>
    </row>
    <row r="83" spans="1:21" s="59" customFormat="1" ht="22.5" customHeight="1" x14ac:dyDescent="0.25">
      <c r="A83" s="56" t="s">
        <v>172</v>
      </c>
      <c r="B83" s="103" t="s">
        <v>245</v>
      </c>
      <c r="C83" s="98">
        <v>12381829</v>
      </c>
      <c r="D83" s="58">
        <v>10412680</v>
      </c>
      <c r="E83" s="58">
        <v>1969149</v>
      </c>
      <c r="F83" s="58">
        <v>0</v>
      </c>
      <c r="G83" s="58">
        <v>0</v>
      </c>
      <c r="H83" s="98">
        <v>12381829</v>
      </c>
      <c r="I83" s="98">
        <v>7289676</v>
      </c>
      <c r="J83" s="98">
        <v>1622970</v>
      </c>
      <c r="K83" s="58">
        <v>1615659</v>
      </c>
      <c r="L83" s="58">
        <v>7311</v>
      </c>
      <c r="M83" s="58">
        <v>0</v>
      </c>
      <c r="N83" s="58">
        <v>5666706</v>
      </c>
      <c r="O83" s="58">
        <v>0</v>
      </c>
      <c r="P83" s="58">
        <v>5092153</v>
      </c>
      <c r="Q83" s="58">
        <v>0</v>
      </c>
      <c r="R83" s="58">
        <v>0</v>
      </c>
      <c r="S83" s="58">
        <v>0</v>
      </c>
      <c r="T83" s="98">
        <v>10758859</v>
      </c>
      <c r="U83" s="99">
        <v>0.22263952471961718</v>
      </c>
    </row>
    <row r="84" spans="1:21" s="59" customFormat="1" ht="22.5" customHeight="1" x14ac:dyDescent="0.25">
      <c r="A84" s="56"/>
      <c r="B84" s="57"/>
      <c r="C84" s="98">
        <v>0</v>
      </c>
      <c r="D84" s="58"/>
      <c r="E84" s="58"/>
      <c r="F84" s="58"/>
      <c r="G84" s="58"/>
      <c r="H84" s="98">
        <v>0</v>
      </c>
      <c r="I84" s="98">
        <v>0</v>
      </c>
      <c r="J84" s="98">
        <v>0</v>
      </c>
      <c r="K84" s="58"/>
      <c r="L84" s="58"/>
      <c r="M84" s="58"/>
      <c r="N84" s="58"/>
      <c r="O84" s="58"/>
      <c r="P84" s="58"/>
      <c r="Q84" s="58"/>
      <c r="R84" s="58"/>
      <c r="S84" s="58"/>
      <c r="T84" s="98">
        <v>0</v>
      </c>
      <c r="U84" s="99" t="e">
        <v>#DIV/0!</v>
      </c>
    </row>
    <row r="85" spans="1:21" s="59" customFormat="1" ht="22.5" customHeight="1" x14ac:dyDescent="0.25">
      <c r="A85" s="100" t="s">
        <v>18</v>
      </c>
      <c r="B85" s="101" t="s">
        <v>312</v>
      </c>
      <c r="C85" s="98">
        <v>190496223</v>
      </c>
      <c r="D85" s="98">
        <v>148042117</v>
      </c>
      <c r="E85" s="98">
        <v>42454106</v>
      </c>
      <c r="F85" s="98">
        <v>540666</v>
      </c>
      <c r="G85" s="98">
        <v>0</v>
      </c>
      <c r="H85" s="98">
        <v>189955557</v>
      </c>
      <c r="I85" s="98">
        <v>104984353</v>
      </c>
      <c r="J85" s="98">
        <v>29329946</v>
      </c>
      <c r="K85" s="98">
        <v>20502137</v>
      </c>
      <c r="L85" s="98">
        <v>8827809</v>
      </c>
      <c r="M85" s="98">
        <v>0</v>
      </c>
      <c r="N85" s="98">
        <v>75654407</v>
      </c>
      <c r="O85" s="98">
        <v>0</v>
      </c>
      <c r="P85" s="98">
        <v>45805386</v>
      </c>
      <c r="Q85" s="98">
        <v>13638242</v>
      </c>
      <c r="R85" s="98">
        <v>0</v>
      </c>
      <c r="S85" s="98">
        <v>25527576</v>
      </c>
      <c r="T85" s="98">
        <v>160625611</v>
      </c>
      <c r="U85" s="99">
        <v>0.27937445116226034</v>
      </c>
    </row>
    <row r="86" spans="1:21" s="59" customFormat="1" ht="22.5" customHeight="1" x14ac:dyDescent="0.25">
      <c r="A86" s="56" t="s">
        <v>173</v>
      </c>
      <c r="B86" s="57" t="s">
        <v>259</v>
      </c>
      <c r="C86" s="98">
        <v>24433625</v>
      </c>
      <c r="D86" s="58">
        <v>11318877</v>
      </c>
      <c r="E86" s="58">
        <v>13114748</v>
      </c>
      <c r="F86" s="58"/>
      <c r="G86" s="58"/>
      <c r="H86" s="98">
        <v>24433625</v>
      </c>
      <c r="I86" s="98">
        <v>21587341</v>
      </c>
      <c r="J86" s="98">
        <v>13639659</v>
      </c>
      <c r="K86" s="58">
        <v>7260953</v>
      </c>
      <c r="L86" s="58">
        <v>6378706</v>
      </c>
      <c r="M86" s="58"/>
      <c r="N86" s="58">
        <v>7947682</v>
      </c>
      <c r="O86" s="58"/>
      <c r="P86" s="58">
        <v>1651284</v>
      </c>
      <c r="Q86" s="58">
        <v>0</v>
      </c>
      <c r="R86" s="58"/>
      <c r="S86" s="58">
        <v>1195000</v>
      </c>
      <c r="T86" s="98">
        <v>10793966</v>
      </c>
      <c r="U86" s="99">
        <v>0.63183599128767176</v>
      </c>
    </row>
    <row r="87" spans="1:21" s="59" customFormat="1" ht="22.5" customHeight="1" x14ac:dyDescent="0.25">
      <c r="A87" s="56" t="s">
        <v>174</v>
      </c>
      <c r="B87" s="57" t="s">
        <v>271</v>
      </c>
      <c r="C87" s="98">
        <v>20932713</v>
      </c>
      <c r="D87" s="58">
        <v>17926427</v>
      </c>
      <c r="E87" s="58">
        <v>3006286</v>
      </c>
      <c r="F87" s="58"/>
      <c r="G87" s="58"/>
      <c r="H87" s="98">
        <v>20932713</v>
      </c>
      <c r="I87" s="98">
        <v>19385246</v>
      </c>
      <c r="J87" s="98">
        <v>1807190</v>
      </c>
      <c r="K87" s="58">
        <v>1807190</v>
      </c>
      <c r="L87" s="58"/>
      <c r="M87" s="58"/>
      <c r="N87" s="58">
        <v>17578056</v>
      </c>
      <c r="O87" s="58"/>
      <c r="P87" s="58">
        <v>1450204</v>
      </c>
      <c r="Q87" s="58"/>
      <c r="R87" s="58"/>
      <c r="S87" s="58">
        <v>97263</v>
      </c>
      <c r="T87" s="98">
        <v>19125523</v>
      </c>
      <c r="U87" s="99">
        <v>9.3225022782790587E-2</v>
      </c>
    </row>
    <row r="88" spans="1:21" s="59" customFormat="1" ht="22.5" customHeight="1" x14ac:dyDescent="0.25">
      <c r="A88" s="56" t="s">
        <v>175</v>
      </c>
      <c r="B88" s="57" t="s">
        <v>260</v>
      </c>
      <c r="C88" s="98">
        <v>22902978</v>
      </c>
      <c r="D88" s="58">
        <v>13089181</v>
      </c>
      <c r="E88" s="58">
        <v>9813797</v>
      </c>
      <c r="F88" s="58">
        <v>540666</v>
      </c>
      <c r="G88" s="58"/>
      <c r="H88" s="98">
        <v>22362312</v>
      </c>
      <c r="I88" s="98">
        <v>9793690</v>
      </c>
      <c r="J88" s="98">
        <v>1045151</v>
      </c>
      <c r="K88" s="58">
        <v>1045151</v>
      </c>
      <c r="L88" s="58"/>
      <c r="M88" s="58"/>
      <c r="N88" s="58">
        <v>8748539</v>
      </c>
      <c r="O88" s="58"/>
      <c r="P88" s="58">
        <v>8144473</v>
      </c>
      <c r="Q88" s="58">
        <v>484627</v>
      </c>
      <c r="R88" s="58"/>
      <c r="S88" s="58">
        <v>3939522</v>
      </c>
      <c r="T88" s="98">
        <v>21317161</v>
      </c>
      <c r="U88" s="99">
        <v>0.10671677375943081</v>
      </c>
    </row>
    <row r="89" spans="1:21" s="59" customFormat="1" ht="22.5" customHeight="1" x14ac:dyDescent="0.25">
      <c r="A89" s="56" t="s">
        <v>176</v>
      </c>
      <c r="B89" s="57" t="s">
        <v>261</v>
      </c>
      <c r="C89" s="98">
        <v>36596415</v>
      </c>
      <c r="D89" s="58">
        <v>32245922</v>
      </c>
      <c r="E89" s="58">
        <v>4350493</v>
      </c>
      <c r="F89" s="58"/>
      <c r="G89" s="58"/>
      <c r="H89" s="98">
        <v>36596415</v>
      </c>
      <c r="I89" s="98">
        <v>21063658</v>
      </c>
      <c r="J89" s="98">
        <v>2965336</v>
      </c>
      <c r="K89" s="58">
        <v>800233</v>
      </c>
      <c r="L89" s="58">
        <v>2165103</v>
      </c>
      <c r="M89" s="58"/>
      <c r="N89" s="58">
        <v>18098322</v>
      </c>
      <c r="O89" s="58"/>
      <c r="P89" s="58">
        <v>13883839</v>
      </c>
      <c r="Q89" s="58">
        <v>1648918</v>
      </c>
      <c r="R89" s="58"/>
      <c r="S89" s="58"/>
      <c r="T89" s="98">
        <v>33631079</v>
      </c>
      <c r="U89" s="99">
        <v>0.14077972591465357</v>
      </c>
    </row>
    <row r="90" spans="1:21" s="59" customFormat="1" ht="22.5" customHeight="1" x14ac:dyDescent="0.25">
      <c r="A90" s="56" t="s">
        <v>177</v>
      </c>
      <c r="B90" s="57" t="s">
        <v>268</v>
      </c>
      <c r="C90" s="98">
        <v>37721602</v>
      </c>
      <c r="D90" s="58">
        <v>31435237</v>
      </c>
      <c r="E90" s="58">
        <v>6286365</v>
      </c>
      <c r="F90" s="58"/>
      <c r="G90" s="58"/>
      <c r="H90" s="98">
        <v>37721602</v>
      </c>
      <c r="I90" s="98">
        <v>11318869</v>
      </c>
      <c r="J90" s="98">
        <v>3631561</v>
      </c>
      <c r="K90" s="58">
        <v>3631561</v>
      </c>
      <c r="L90" s="58"/>
      <c r="M90" s="58"/>
      <c r="N90" s="58">
        <v>7687308</v>
      </c>
      <c r="O90" s="58"/>
      <c r="P90" s="58">
        <v>12836397</v>
      </c>
      <c r="Q90" s="58">
        <v>8812593</v>
      </c>
      <c r="R90" s="58"/>
      <c r="S90" s="58">
        <v>4753743</v>
      </c>
      <c r="T90" s="98">
        <v>34090041</v>
      </c>
      <c r="U90" s="99">
        <v>0.32084133140864163</v>
      </c>
    </row>
    <row r="91" spans="1:21" s="59" customFormat="1" ht="22.5" customHeight="1" x14ac:dyDescent="0.25">
      <c r="A91" s="56" t="s">
        <v>178</v>
      </c>
      <c r="B91" s="57" t="s">
        <v>269</v>
      </c>
      <c r="C91" s="98">
        <v>29212705</v>
      </c>
      <c r="D91" s="58">
        <v>25696416</v>
      </c>
      <c r="E91" s="58">
        <v>3516289</v>
      </c>
      <c r="F91" s="58"/>
      <c r="G91" s="58"/>
      <c r="H91" s="98">
        <v>29212705</v>
      </c>
      <c r="I91" s="98">
        <v>17139632</v>
      </c>
      <c r="J91" s="98">
        <v>5294224</v>
      </c>
      <c r="K91" s="58">
        <v>5054224</v>
      </c>
      <c r="L91" s="58">
        <v>240000</v>
      </c>
      <c r="M91" s="58"/>
      <c r="N91" s="58">
        <v>11845408</v>
      </c>
      <c r="O91" s="58"/>
      <c r="P91" s="58">
        <v>4595596</v>
      </c>
      <c r="Q91" s="58">
        <v>2329104</v>
      </c>
      <c r="R91" s="58"/>
      <c r="S91" s="58">
        <v>5148373</v>
      </c>
      <c r="T91" s="98">
        <v>23918481</v>
      </c>
      <c r="U91" s="99">
        <v>0.30888784543332087</v>
      </c>
    </row>
    <row r="92" spans="1:21" s="59" customFormat="1" ht="22.5" customHeight="1" x14ac:dyDescent="0.25">
      <c r="A92" s="56" t="s">
        <v>179</v>
      </c>
      <c r="B92" s="57" t="s">
        <v>270</v>
      </c>
      <c r="C92" s="98">
        <v>18696185</v>
      </c>
      <c r="D92" s="58">
        <v>16330057</v>
      </c>
      <c r="E92" s="58">
        <v>2366128</v>
      </c>
      <c r="F92" s="58"/>
      <c r="G92" s="58"/>
      <c r="H92" s="98">
        <v>18696185</v>
      </c>
      <c r="I92" s="98">
        <v>4695917</v>
      </c>
      <c r="J92" s="98">
        <v>946825</v>
      </c>
      <c r="K92" s="58">
        <v>902825</v>
      </c>
      <c r="L92" s="58">
        <v>44000</v>
      </c>
      <c r="M92" s="58"/>
      <c r="N92" s="58">
        <v>3749092</v>
      </c>
      <c r="O92" s="58"/>
      <c r="P92" s="58">
        <v>3243593</v>
      </c>
      <c r="Q92" s="58">
        <v>363000</v>
      </c>
      <c r="R92" s="58"/>
      <c r="S92" s="58">
        <v>10393675</v>
      </c>
      <c r="T92" s="98">
        <v>17749360</v>
      </c>
      <c r="U92" s="99">
        <v>0.20162728600186078</v>
      </c>
    </row>
    <row r="93" spans="1:21" s="59" customFormat="1" ht="22.5" customHeight="1" x14ac:dyDescent="0.25">
      <c r="A93" s="56" t="s">
        <v>180</v>
      </c>
      <c r="B93" s="57"/>
      <c r="C93" s="98"/>
      <c r="D93" s="58"/>
      <c r="E93" s="58"/>
      <c r="F93" s="58"/>
      <c r="G93" s="58"/>
      <c r="H93" s="98"/>
      <c r="I93" s="98"/>
      <c r="J93" s="98"/>
      <c r="K93" s="58"/>
      <c r="L93" s="58"/>
      <c r="M93" s="58"/>
      <c r="N93" s="58"/>
      <c r="O93" s="58"/>
      <c r="P93" s="58"/>
      <c r="Q93" s="58"/>
      <c r="R93" s="58"/>
      <c r="S93" s="58"/>
      <c r="T93" s="98"/>
      <c r="U93" s="99" t="e">
        <v>#DIV/0!</v>
      </c>
    </row>
    <row r="94" spans="1:21" s="59" customFormat="1" ht="22.5" customHeight="1" x14ac:dyDescent="0.25">
      <c r="A94" s="100" t="s">
        <v>19</v>
      </c>
      <c r="B94" s="101" t="s">
        <v>313</v>
      </c>
      <c r="C94" s="98">
        <v>288035172</v>
      </c>
      <c r="D94" s="98">
        <v>248472703</v>
      </c>
      <c r="E94" s="98">
        <v>39562469</v>
      </c>
      <c r="F94" s="98">
        <v>42764</v>
      </c>
      <c r="G94" s="98">
        <v>0</v>
      </c>
      <c r="H94" s="98">
        <v>287992408</v>
      </c>
      <c r="I94" s="98">
        <v>127804289</v>
      </c>
      <c r="J94" s="98">
        <v>15510281</v>
      </c>
      <c r="K94" s="98">
        <v>12683884</v>
      </c>
      <c r="L94" s="98">
        <v>2826397</v>
      </c>
      <c r="M94" s="98">
        <v>0</v>
      </c>
      <c r="N94" s="98">
        <v>110724429</v>
      </c>
      <c r="O94" s="98">
        <v>1569579</v>
      </c>
      <c r="P94" s="98">
        <v>137141670</v>
      </c>
      <c r="Q94" s="98">
        <v>4131681</v>
      </c>
      <c r="R94" s="98">
        <v>0</v>
      </c>
      <c r="S94" s="98">
        <v>18914768</v>
      </c>
      <c r="T94" s="98">
        <v>272482127</v>
      </c>
      <c r="U94" s="99">
        <v>0.12135962823595067</v>
      </c>
    </row>
    <row r="95" spans="1:21" s="59" customFormat="1" ht="22.5" customHeight="1" x14ac:dyDescent="0.25">
      <c r="A95" s="56" t="s">
        <v>181</v>
      </c>
      <c r="B95" s="57" t="s">
        <v>222</v>
      </c>
      <c r="C95" s="98">
        <v>38018295</v>
      </c>
      <c r="D95" s="58">
        <v>37322500</v>
      </c>
      <c r="E95" s="58">
        <v>695795</v>
      </c>
      <c r="F95" s="58">
        <v>41964</v>
      </c>
      <c r="G95" s="58">
        <v>0</v>
      </c>
      <c r="H95" s="98">
        <v>37976331</v>
      </c>
      <c r="I95" s="98">
        <v>8616409</v>
      </c>
      <c r="J95" s="98">
        <v>2908481</v>
      </c>
      <c r="K95" s="58">
        <v>2188444</v>
      </c>
      <c r="L95" s="58">
        <v>720037</v>
      </c>
      <c r="M95" s="58">
        <v>0</v>
      </c>
      <c r="N95" s="58">
        <v>5707928</v>
      </c>
      <c r="O95" s="58">
        <v>0</v>
      </c>
      <c r="P95" s="58">
        <v>29359921</v>
      </c>
      <c r="Q95" s="58">
        <v>0</v>
      </c>
      <c r="R95" s="58">
        <v>0</v>
      </c>
      <c r="S95" s="58">
        <v>1</v>
      </c>
      <c r="T95" s="98">
        <v>35067850</v>
      </c>
      <c r="U95" s="99">
        <v>0.33755140917753557</v>
      </c>
    </row>
    <row r="96" spans="1:21" s="59" customFormat="1" ht="22.5" customHeight="1" x14ac:dyDescent="0.25">
      <c r="A96" s="56" t="s">
        <v>182</v>
      </c>
      <c r="B96" s="103" t="s">
        <v>223</v>
      </c>
      <c r="C96" s="98">
        <v>25241896</v>
      </c>
      <c r="D96" s="58">
        <v>22073074</v>
      </c>
      <c r="E96" s="58">
        <v>3168822</v>
      </c>
      <c r="F96" s="58">
        <v>600</v>
      </c>
      <c r="G96" s="58">
        <v>0</v>
      </c>
      <c r="H96" s="98">
        <v>25241296</v>
      </c>
      <c r="I96" s="98">
        <v>5345337</v>
      </c>
      <c r="J96" s="98">
        <v>303251</v>
      </c>
      <c r="K96" s="58">
        <v>303251</v>
      </c>
      <c r="L96" s="58">
        <v>0</v>
      </c>
      <c r="M96" s="58">
        <v>0</v>
      </c>
      <c r="N96" s="58">
        <v>5042086</v>
      </c>
      <c r="O96" s="58">
        <v>0</v>
      </c>
      <c r="P96" s="58">
        <v>15764278</v>
      </c>
      <c r="Q96" s="58">
        <v>4131681</v>
      </c>
      <c r="R96" s="58">
        <v>0</v>
      </c>
      <c r="S96" s="58">
        <v>0</v>
      </c>
      <c r="T96" s="98">
        <v>24938045</v>
      </c>
      <c r="U96" s="99">
        <v>5.6731876774093005E-2</v>
      </c>
    </row>
    <row r="97" spans="1:21" s="59" customFormat="1" ht="22.5" customHeight="1" x14ac:dyDescent="0.25">
      <c r="A97" s="56" t="s">
        <v>183</v>
      </c>
      <c r="B97" s="103" t="s">
        <v>224</v>
      </c>
      <c r="C97" s="98">
        <v>63155856</v>
      </c>
      <c r="D97" s="58">
        <v>61673785</v>
      </c>
      <c r="E97" s="58">
        <v>1482071</v>
      </c>
      <c r="F97" s="58">
        <v>0</v>
      </c>
      <c r="G97" s="58">
        <v>0</v>
      </c>
      <c r="H97" s="98">
        <v>63155856</v>
      </c>
      <c r="I97" s="98">
        <v>14059567</v>
      </c>
      <c r="J97" s="98">
        <v>3610501</v>
      </c>
      <c r="K97" s="58">
        <v>3339341</v>
      </c>
      <c r="L97" s="58">
        <v>271160</v>
      </c>
      <c r="M97" s="58">
        <v>0</v>
      </c>
      <c r="N97" s="58">
        <v>10224066</v>
      </c>
      <c r="O97" s="58">
        <v>225000</v>
      </c>
      <c r="P97" s="58">
        <v>30929093</v>
      </c>
      <c r="Q97" s="58">
        <v>0</v>
      </c>
      <c r="R97" s="58">
        <v>0</v>
      </c>
      <c r="S97" s="58">
        <v>18167196</v>
      </c>
      <c r="T97" s="98">
        <v>59545355</v>
      </c>
      <c r="U97" s="99">
        <v>0.25680029833066692</v>
      </c>
    </row>
    <row r="98" spans="1:21" s="59" customFormat="1" ht="22.5" customHeight="1" x14ac:dyDescent="0.25">
      <c r="A98" s="56" t="s">
        <v>184</v>
      </c>
      <c r="B98" s="103" t="s">
        <v>225</v>
      </c>
      <c r="C98" s="98">
        <v>42483937</v>
      </c>
      <c r="D98" s="58">
        <v>41572196</v>
      </c>
      <c r="E98" s="58">
        <v>911741</v>
      </c>
      <c r="F98" s="58"/>
      <c r="G98" s="58"/>
      <c r="H98" s="98">
        <v>42483937</v>
      </c>
      <c r="I98" s="98">
        <v>17030119</v>
      </c>
      <c r="J98" s="98">
        <v>2791500</v>
      </c>
      <c r="K98" s="58">
        <v>2781300</v>
      </c>
      <c r="L98" s="58">
        <v>10200</v>
      </c>
      <c r="M98" s="58"/>
      <c r="N98" s="58">
        <v>14238619</v>
      </c>
      <c r="O98" s="58"/>
      <c r="P98" s="58">
        <v>25453818</v>
      </c>
      <c r="Q98" s="58"/>
      <c r="R98" s="58"/>
      <c r="S98" s="58"/>
      <c r="T98" s="98">
        <v>39692437</v>
      </c>
      <c r="U98" s="99">
        <v>0.16391547234637643</v>
      </c>
    </row>
    <row r="99" spans="1:21" s="59" customFormat="1" ht="22.5" customHeight="1" x14ac:dyDescent="0.25">
      <c r="A99" s="56" t="s">
        <v>185</v>
      </c>
      <c r="B99" s="103" t="s">
        <v>204</v>
      </c>
      <c r="C99" s="98">
        <v>60562884</v>
      </c>
      <c r="D99" s="58">
        <v>30735277</v>
      </c>
      <c r="E99" s="104">
        <v>29827607</v>
      </c>
      <c r="F99" s="58">
        <v>0</v>
      </c>
      <c r="G99" s="58">
        <v>0</v>
      </c>
      <c r="H99" s="98">
        <v>60562884</v>
      </c>
      <c r="I99" s="98">
        <v>54614686</v>
      </c>
      <c r="J99" s="98">
        <v>2237653</v>
      </c>
      <c r="K99" s="58">
        <v>2237653</v>
      </c>
      <c r="L99" s="58">
        <v>0</v>
      </c>
      <c r="M99" s="58">
        <v>0</v>
      </c>
      <c r="N99" s="58">
        <v>51900891</v>
      </c>
      <c r="O99" s="58">
        <v>476142</v>
      </c>
      <c r="P99" s="58">
        <v>5948198</v>
      </c>
      <c r="Q99" s="58">
        <v>0</v>
      </c>
      <c r="R99" s="58">
        <v>0</v>
      </c>
      <c r="S99" s="58">
        <v>0</v>
      </c>
      <c r="T99" s="98">
        <v>58325231</v>
      </c>
      <c r="U99" s="99">
        <v>4.0971635358299049E-2</v>
      </c>
    </row>
    <row r="100" spans="1:21" s="59" customFormat="1" ht="22.5" customHeight="1" x14ac:dyDescent="0.25">
      <c r="A100" s="56" t="s">
        <v>186</v>
      </c>
      <c r="B100" s="103" t="s">
        <v>221</v>
      </c>
      <c r="C100" s="98">
        <v>12441184</v>
      </c>
      <c r="D100" s="58">
        <v>11282565</v>
      </c>
      <c r="E100" s="104">
        <v>1158619</v>
      </c>
      <c r="F100" s="58">
        <v>0</v>
      </c>
      <c r="G100" s="58">
        <v>0</v>
      </c>
      <c r="H100" s="98">
        <v>12441184</v>
      </c>
      <c r="I100" s="98">
        <v>9797387</v>
      </c>
      <c r="J100" s="98">
        <v>547200</v>
      </c>
      <c r="K100" s="58">
        <v>522200</v>
      </c>
      <c r="L100" s="58">
        <v>25000</v>
      </c>
      <c r="M100" s="58">
        <v>0</v>
      </c>
      <c r="N100" s="58">
        <v>8381750</v>
      </c>
      <c r="O100" s="58">
        <v>868437</v>
      </c>
      <c r="P100" s="58">
        <v>1897043</v>
      </c>
      <c r="Q100" s="58">
        <v>0</v>
      </c>
      <c r="R100" s="58">
        <v>0</v>
      </c>
      <c r="S100" s="58">
        <v>746754</v>
      </c>
      <c r="T100" s="98">
        <v>11893984</v>
      </c>
      <c r="U100" s="99">
        <v>5.5851626561245357E-2</v>
      </c>
    </row>
    <row r="101" spans="1:21" s="59" customFormat="1" ht="22.5" customHeight="1" x14ac:dyDescent="0.25">
      <c r="A101" s="56" t="s">
        <v>187</v>
      </c>
      <c r="B101" s="103" t="s">
        <v>228</v>
      </c>
      <c r="C101" s="98">
        <v>46131120</v>
      </c>
      <c r="D101" s="58">
        <v>43813306</v>
      </c>
      <c r="E101" s="58">
        <v>2317814</v>
      </c>
      <c r="F101" s="58">
        <v>200</v>
      </c>
      <c r="G101" s="58">
        <v>0</v>
      </c>
      <c r="H101" s="98">
        <v>46130920</v>
      </c>
      <c r="I101" s="98">
        <v>18340784</v>
      </c>
      <c r="J101" s="98">
        <v>3111695</v>
      </c>
      <c r="K101" s="58">
        <v>1311695</v>
      </c>
      <c r="L101" s="58">
        <v>1800000</v>
      </c>
      <c r="M101" s="58">
        <v>0</v>
      </c>
      <c r="N101" s="58">
        <v>15229089</v>
      </c>
      <c r="O101" s="58">
        <v>0</v>
      </c>
      <c r="P101" s="58">
        <v>27789319</v>
      </c>
      <c r="Q101" s="58">
        <v>0</v>
      </c>
      <c r="R101" s="58">
        <v>0</v>
      </c>
      <c r="S101" s="58">
        <v>817</v>
      </c>
      <c r="T101" s="98">
        <v>43019225</v>
      </c>
      <c r="U101" s="99">
        <v>0.16965986841129582</v>
      </c>
    </row>
    <row r="102" spans="1:21" s="59" customFormat="1" ht="22.5" customHeight="1" x14ac:dyDescent="0.25">
      <c r="A102" s="56"/>
      <c r="B102" s="57"/>
      <c r="C102" s="98"/>
      <c r="D102" s="58"/>
      <c r="E102" s="58"/>
      <c r="F102" s="58"/>
      <c r="G102" s="58"/>
      <c r="H102" s="98"/>
      <c r="I102" s="98"/>
      <c r="J102" s="98"/>
      <c r="K102" s="58"/>
      <c r="L102" s="58"/>
      <c r="M102" s="58"/>
      <c r="N102" s="58"/>
      <c r="O102" s="58"/>
      <c r="P102" s="58"/>
      <c r="Q102" s="58"/>
      <c r="R102" s="58"/>
      <c r="S102" s="58"/>
      <c r="T102" s="98"/>
      <c r="U102" s="99" t="e">
        <v>#DIV/0!</v>
      </c>
    </row>
    <row r="103" spans="1:21" s="59" customFormat="1" ht="22.5" customHeight="1" x14ac:dyDescent="0.25">
      <c r="A103" s="100" t="s">
        <v>20</v>
      </c>
      <c r="B103" s="101" t="s">
        <v>314</v>
      </c>
      <c r="C103" s="98">
        <v>258988587</v>
      </c>
      <c r="D103" s="98">
        <v>247789000</v>
      </c>
      <c r="E103" s="98">
        <v>11199587</v>
      </c>
      <c r="F103" s="98">
        <v>93600</v>
      </c>
      <c r="G103" s="98">
        <v>0</v>
      </c>
      <c r="H103" s="98">
        <v>258894987</v>
      </c>
      <c r="I103" s="98">
        <v>215386473</v>
      </c>
      <c r="J103" s="98">
        <v>11341180</v>
      </c>
      <c r="K103" s="98">
        <v>10158409</v>
      </c>
      <c r="L103" s="98">
        <v>1182771</v>
      </c>
      <c r="M103" s="98">
        <v>0</v>
      </c>
      <c r="N103" s="98">
        <v>204045293</v>
      </c>
      <c r="O103" s="98">
        <v>0</v>
      </c>
      <c r="P103" s="98">
        <v>30784679</v>
      </c>
      <c r="Q103" s="98">
        <v>10287653</v>
      </c>
      <c r="R103" s="98">
        <v>0</v>
      </c>
      <c r="S103" s="98">
        <v>2436182</v>
      </c>
      <c r="T103" s="98">
        <v>247553807</v>
      </c>
      <c r="U103" s="99">
        <v>5.2655024440648138E-2</v>
      </c>
    </row>
    <row r="104" spans="1:21" s="59" customFormat="1" ht="22.5" customHeight="1" x14ac:dyDescent="0.25">
      <c r="A104" s="56" t="s">
        <v>188</v>
      </c>
      <c r="B104" s="57" t="s">
        <v>208</v>
      </c>
      <c r="C104" s="98">
        <v>45537754</v>
      </c>
      <c r="D104" s="58">
        <v>42075379</v>
      </c>
      <c r="E104" s="58">
        <v>3462375</v>
      </c>
      <c r="F104" s="58">
        <v>0</v>
      </c>
      <c r="G104" s="58"/>
      <c r="H104" s="98">
        <v>45537754</v>
      </c>
      <c r="I104" s="98">
        <v>32909038</v>
      </c>
      <c r="J104" s="98">
        <v>8872884</v>
      </c>
      <c r="K104" s="58">
        <v>8853440</v>
      </c>
      <c r="L104" s="58">
        <v>19444</v>
      </c>
      <c r="M104" s="58">
        <v>0</v>
      </c>
      <c r="N104" s="58">
        <v>24036154</v>
      </c>
      <c r="O104" s="58">
        <v>0</v>
      </c>
      <c r="P104" s="58">
        <v>7152401</v>
      </c>
      <c r="Q104" s="58">
        <v>5476315</v>
      </c>
      <c r="R104" s="58">
        <v>0</v>
      </c>
      <c r="S104" s="58">
        <v>0</v>
      </c>
      <c r="T104" s="98">
        <v>36664870</v>
      </c>
      <c r="U104" s="99">
        <v>0.26961845557442304</v>
      </c>
    </row>
    <row r="105" spans="1:21" s="59" customFormat="1" ht="22.5" customHeight="1" x14ac:dyDescent="0.25">
      <c r="A105" s="56" t="s">
        <v>189</v>
      </c>
      <c r="B105" s="57" t="s">
        <v>226</v>
      </c>
      <c r="C105" s="98">
        <v>13754765</v>
      </c>
      <c r="D105" s="58">
        <v>12867100</v>
      </c>
      <c r="E105" s="58">
        <v>887665</v>
      </c>
      <c r="F105" s="58">
        <v>0</v>
      </c>
      <c r="G105" s="58"/>
      <c r="H105" s="98">
        <v>13754765</v>
      </c>
      <c r="I105" s="98">
        <v>11028187</v>
      </c>
      <c r="J105" s="98">
        <v>74923</v>
      </c>
      <c r="K105" s="58">
        <v>74923</v>
      </c>
      <c r="L105" s="58">
        <v>0</v>
      </c>
      <c r="M105" s="58">
        <v>0</v>
      </c>
      <c r="N105" s="58">
        <v>10953264</v>
      </c>
      <c r="O105" s="58">
        <v>0</v>
      </c>
      <c r="P105" s="58">
        <v>2624078</v>
      </c>
      <c r="Q105" s="58">
        <v>102500</v>
      </c>
      <c r="R105" s="58">
        <v>0</v>
      </c>
      <c r="S105" s="58">
        <v>0</v>
      </c>
      <c r="T105" s="98">
        <v>13679842</v>
      </c>
      <c r="U105" s="99">
        <v>6.7937730834633113E-3</v>
      </c>
    </row>
    <row r="106" spans="1:21" s="59" customFormat="1" ht="22.5" customHeight="1" x14ac:dyDescent="0.25">
      <c r="A106" s="56" t="s">
        <v>190</v>
      </c>
      <c r="B106" s="57" t="s">
        <v>227</v>
      </c>
      <c r="C106" s="98">
        <v>23254222</v>
      </c>
      <c r="D106" s="58">
        <v>22441265</v>
      </c>
      <c r="E106" s="58">
        <v>812957</v>
      </c>
      <c r="F106" s="58">
        <v>0</v>
      </c>
      <c r="G106" s="58"/>
      <c r="H106" s="98">
        <v>23254222</v>
      </c>
      <c r="I106" s="98">
        <v>14456212</v>
      </c>
      <c r="J106" s="98">
        <v>319659</v>
      </c>
      <c r="K106" s="58">
        <v>319659</v>
      </c>
      <c r="L106" s="58">
        <v>0</v>
      </c>
      <c r="M106" s="58">
        <v>0</v>
      </c>
      <c r="N106" s="58">
        <v>14136553</v>
      </c>
      <c r="O106" s="58">
        <v>0</v>
      </c>
      <c r="P106" s="58">
        <v>4657955</v>
      </c>
      <c r="Q106" s="58">
        <v>1703873</v>
      </c>
      <c r="R106" s="58">
        <v>0</v>
      </c>
      <c r="S106" s="58">
        <v>2436182</v>
      </c>
      <c r="T106" s="98">
        <v>22934563</v>
      </c>
      <c r="U106" s="99">
        <v>2.2112224142811408E-2</v>
      </c>
    </row>
    <row r="107" spans="1:21" s="59" customFormat="1" ht="22.5" customHeight="1" x14ac:dyDescent="0.25">
      <c r="A107" s="56" t="s">
        <v>191</v>
      </c>
      <c r="B107" s="57" t="s">
        <v>232</v>
      </c>
      <c r="C107" s="98">
        <v>137578421</v>
      </c>
      <c r="D107" s="58">
        <v>136228743</v>
      </c>
      <c r="E107" s="58">
        <v>1349678</v>
      </c>
      <c r="F107" s="58">
        <v>93600</v>
      </c>
      <c r="G107" s="58"/>
      <c r="H107" s="98">
        <v>137484821</v>
      </c>
      <c r="I107" s="98">
        <v>128590770</v>
      </c>
      <c r="J107" s="98">
        <v>350898</v>
      </c>
      <c r="K107" s="58">
        <v>350898</v>
      </c>
      <c r="L107" s="58">
        <v>0</v>
      </c>
      <c r="M107" s="58">
        <v>0</v>
      </c>
      <c r="N107" s="58">
        <v>128239872</v>
      </c>
      <c r="O107" s="58"/>
      <c r="P107" s="58">
        <v>8894051</v>
      </c>
      <c r="Q107" s="58"/>
      <c r="R107" s="58"/>
      <c r="S107" s="58"/>
      <c r="T107" s="98">
        <v>137133923</v>
      </c>
      <c r="U107" s="99">
        <v>2.7287961647636141E-3</v>
      </c>
    </row>
    <row r="108" spans="1:21" s="59" customFormat="1" ht="22.5" customHeight="1" x14ac:dyDescent="0.25">
      <c r="A108" s="56" t="s">
        <v>192</v>
      </c>
      <c r="B108" s="57" t="s">
        <v>233</v>
      </c>
      <c r="C108" s="98">
        <v>18576802</v>
      </c>
      <c r="D108" s="58">
        <v>15684614</v>
      </c>
      <c r="E108" s="58">
        <v>2892188</v>
      </c>
      <c r="F108" s="58">
        <v>0</v>
      </c>
      <c r="G108" s="58"/>
      <c r="H108" s="98">
        <v>18576802</v>
      </c>
      <c r="I108" s="98">
        <v>14572916</v>
      </c>
      <c r="J108" s="98">
        <v>270940</v>
      </c>
      <c r="K108" s="58">
        <v>217613</v>
      </c>
      <c r="L108" s="58">
        <v>53327</v>
      </c>
      <c r="M108" s="58"/>
      <c r="N108" s="58">
        <v>14301976</v>
      </c>
      <c r="O108" s="58"/>
      <c r="P108" s="58">
        <v>3628477</v>
      </c>
      <c r="Q108" s="58">
        <v>375409</v>
      </c>
      <c r="R108" s="58"/>
      <c r="S108" s="58">
        <v>0</v>
      </c>
      <c r="T108" s="98">
        <v>18305862</v>
      </c>
      <c r="U108" s="99">
        <v>1.8592023724009664E-2</v>
      </c>
    </row>
    <row r="109" spans="1:21" s="59" customFormat="1" ht="22.5" customHeight="1" x14ac:dyDescent="0.25">
      <c r="A109" s="56" t="s">
        <v>193</v>
      </c>
      <c r="B109" s="57" t="s">
        <v>262</v>
      </c>
      <c r="C109" s="98">
        <v>20286623</v>
      </c>
      <c r="D109" s="58">
        <v>18491899</v>
      </c>
      <c r="E109" s="58">
        <v>1794724</v>
      </c>
      <c r="F109" s="58">
        <v>0</v>
      </c>
      <c r="G109" s="58"/>
      <c r="H109" s="98">
        <v>20286623</v>
      </c>
      <c r="I109" s="98">
        <v>13829350</v>
      </c>
      <c r="J109" s="98">
        <v>1451876</v>
      </c>
      <c r="K109" s="58">
        <v>341876</v>
      </c>
      <c r="L109" s="58">
        <v>1110000</v>
      </c>
      <c r="M109" s="58">
        <v>0</v>
      </c>
      <c r="N109" s="58">
        <v>12377474</v>
      </c>
      <c r="O109" s="58">
        <v>0</v>
      </c>
      <c r="P109" s="58">
        <v>3827717</v>
      </c>
      <c r="Q109" s="58">
        <v>2629556</v>
      </c>
      <c r="R109" s="58">
        <v>0</v>
      </c>
      <c r="S109" s="58">
        <v>0</v>
      </c>
      <c r="T109" s="98">
        <v>18834747</v>
      </c>
      <c r="U109" s="99">
        <v>0.10498512222194102</v>
      </c>
    </row>
    <row r="110" spans="1:21" s="59" customFormat="1" ht="22.5" customHeight="1" x14ac:dyDescent="0.25">
      <c r="A110" s="56" t="s">
        <v>194</v>
      </c>
      <c r="B110" s="57"/>
      <c r="C110" s="98"/>
      <c r="D110" s="58"/>
      <c r="E110" s="58"/>
      <c r="F110" s="58"/>
      <c r="G110" s="58"/>
      <c r="H110" s="98"/>
      <c r="I110" s="98"/>
      <c r="J110" s="98"/>
      <c r="K110" s="58"/>
      <c r="L110" s="58"/>
      <c r="M110" s="58"/>
      <c r="N110" s="58"/>
      <c r="O110" s="58"/>
      <c r="P110" s="58"/>
      <c r="Q110" s="58"/>
      <c r="R110" s="58"/>
      <c r="S110" s="58"/>
      <c r="T110" s="98"/>
      <c r="U110" s="99" t="e">
        <v>#DIV/0!</v>
      </c>
    </row>
    <row r="111" spans="1:21" s="59" customFormat="1" ht="22.5" customHeight="1" x14ac:dyDescent="0.25">
      <c r="A111" s="100" t="s">
        <v>21</v>
      </c>
      <c r="B111" s="101" t="s">
        <v>315</v>
      </c>
      <c r="C111" s="98">
        <v>37657843</v>
      </c>
      <c r="D111" s="98">
        <v>16443355</v>
      </c>
      <c r="E111" s="98">
        <v>21214488</v>
      </c>
      <c r="F111" s="98">
        <v>0</v>
      </c>
      <c r="G111" s="98">
        <v>0</v>
      </c>
      <c r="H111" s="98">
        <v>37657843</v>
      </c>
      <c r="I111" s="98">
        <v>25791352</v>
      </c>
      <c r="J111" s="98">
        <v>3075242</v>
      </c>
      <c r="K111" s="98">
        <v>2935242</v>
      </c>
      <c r="L111" s="98">
        <v>140000</v>
      </c>
      <c r="M111" s="98">
        <v>0</v>
      </c>
      <c r="N111" s="98">
        <v>22716110</v>
      </c>
      <c r="O111" s="98">
        <v>0</v>
      </c>
      <c r="P111" s="98">
        <v>10734491</v>
      </c>
      <c r="Q111" s="98">
        <v>0</v>
      </c>
      <c r="R111" s="98">
        <v>0</v>
      </c>
      <c r="S111" s="98">
        <v>1132000</v>
      </c>
      <c r="T111" s="98">
        <v>34582601</v>
      </c>
      <c r="U111" s="99">
        <v>0.11923539332098604</v>
      </c>
    </row>
    <row r="112" spans="1:21" s="59" customFormat="1" ht="22.5" customHeight="1" x14ac:dyDescent="0.25">
      <c r="A112" s="56" t="s">
        <v>195</v>
      </c>
      <c r="B112" s="103" t="s">
        <v>257</v>
      </c>
      <c r="C112" s="98">
        <v>18988275</v>
      </c>
      <c r="D112" s="58">
        <v>2196228</v>
      </c>
      <c r="E112" s="58">
        <v>16792047</v>
      </c>
      <c r="F112" s="58">
        <v>0</v>
      </c>
      <c r="G112" s="58">
        <v>0</v>
      </c>
      <c r="H112" s="98">
        <v>18988275</v>
      </c>
      <c r="I112" s="98">
        <v>16975797</v>
      </c>
      <c r="J112" s="98">
        <v>253166</v>
      </c>
      <c r="K112" s="58">
        <v>113166</v>
      </c>
      <c r="L112" s="58">
        <v>140000</v>
      </c>
      <c r="M112" s="58">
        <v>0</v>
      </c>
      <c r="N112" s="58">
        <v>16722631</v>
      </c>
      <c r="O112" s="58"/>
      <c r="P112" s="58">
        <v>880478</v>
      </c>
      <c r="Q112" s="58">
        <v>0</v>
      </c>
      <c r="R112" s="58">
        <v>0</v>
      </c>
      <c r="S112" s="58">
        <v>1132000</v>
      </c>
      <c r="T112" s="98">
        <v>18735109</v>
      </c>
      <c r="U112" s="99">
        <v>1.4913349870995747E-2</v>
      </c>
    </row>
    <row r="113" spans="1:21" s="59" customFormat="1" ht="22.5" customHeight="1" x14ac:dyDescent="0.25">
      <c r="A113" s="56" t="s">
        <v>196</v>
      </c>
      <c r="B113" s="103" t="s">
        <v>218</v>
      </c>
      <c r="C113" s="98">
        <v>7241992</v>
      </c>
      <c r="D113" s="58">
        <v>5830813</v>
      </c>
      <c r="E113" s="58">
        <v>1411179</v>
      </c>
      <c r="F113" s="58">
        <v>0</v>
      </c>
      <c r="G113" s="58">
        <v>0</v>
      </c>
      <c r="H113" s="98">
        <v>7241992</v>
      </c>
      <c r="I113" s="98">
        <v>3939248</v>
      </c>
      <c r="J113" s="98">
        <v>1460258</v>
      </c>
      <c r="K113" s="58">
        <v>1460258</v>
      </c>
      <c r="L113" s="58">
        <v>0</v>
      </c>
      <c r="M113" s="58">
        <v>0</v>
      </c>
      <c r="N113" s="58">
        <v>2478990</v>
      </c>
      <c r="O113" s="58">
        <v>0</v>
      </c>
      <c r="P113" s="58">
        <v>3302744</v>
      </c>
      <c r="Q113" s="58">
        <v>0</v>
      </c>
      <c r="R113" s="58">
        <v>0</v>
      </c>
      <c r="S113" s="58">
        <v>0</v>
      </c>
      <c r="T113" s="98">
        <v>5781734</v>
      </c>
      <c r="U113" s="99">
        <v>0.37069460973261903</v>
      </c>
    </row>
    <row r="114" spans="1:21" s="59" customFormat="1" ht="22.5" customHeight="1" x14ac:dyDescent="0.25">
      <c r="A114" s="56" t="s">
        <v>197</v>
      </c>
      <c r="B114" s="103" t="s">
        <v>239</v>
      </c>
      <c r="C114" s="98">
        <v>3252642</v>
      </c>
      <c r="D114" s="58">
        <v>2226055</v>
      </c>
      <c r="E114" s="58">
        <v>1026587</v>
      </c>
      <c r="F114" s="58">
        <v>0</v>
      </c>
      <c r="G114" s="58">
        <v>0</v>
      </c>
      <c r="H114" s="98">
        <v>3252642</v>
      </c>
      <c r="I114" s="98">
        <v>1309795</v>
      </c>
      <c r="J114" s="98">
        <v>1057600</v>
      </c>
      <c r="K114" s="58">
        <v>1057600</v>
      </c>
      <c r="L114" s="58">
        <v>0</v>
      </c>
      <c r="M114" s="58">
        <v>0</v>
      </c>
      <c r="N114" s="58">
        <v>252195</v>
      </c>
      <c r="O114" s="58">
        <v>0</v>
      </c>
      <c r="P114" s="58">
        <v>1942847</v>
      </c>
      <c r="Q114" s="58">
        <v>0</v>
      </c>
      <c r="R114" s="58">
        <v>0</v>
      </c>
      <c r="S114" s="58">
        <v>0</v>
      </c>
      <c r="T114" s="98">
        <v>2195042</v>
      </c>
      <c r="U114" s="99">
        <v>0.80745460167430783</v>
      </c>
    </row>
    <row r="115" spans="1:21" s="59" customFormat="1" ht="22.5" customHeight="1" x14ac:dyDescent="0.25">
      <c r="A115" s="56" t="s">
        <v>198</v>
      </c>
      <c r="B115" s="103" t="s">
        <v>238</v>
      </c>
      <c r="C115" s="98">
        <v>8174934</v>
      </c>
      <c r="D115" s="58">
        <v>6190259</v>
      </c>
      <c r="E115" s="58">
        <v>1984675</v>
      </c>
      <c r="F115" s="58">
        <v>0</v>
      </c>
      <c r="G115" s="58">
        <v>0</v>
      </c>
      <c r="H115" s="98">
        <v>8174934</v>
      </c>
      <c r="I115" s="98">
        <v>3566512</v>
      </c>
      <c r="J115" s="98">
        <v>304218</v>
      </c>
      <c r="K115" s="58">
        <v>304218</v>
      </c>
      <c r="L115" s="58">
        <v>0</v>
      </c>
      <c r="M115" s="58">
        <v>0</v>
      </c>
      <c r="N115" s="58">
        <v>3262294</v>
      </c>
      <c r="O115" s="58">
        <v>0</v>
      </c>
      <c r="P115" s="58">
        <v>4608422</v>
      </c>
      <c r="Q115" s="58">
        <v>0</v>
      </c>
      <c r="R115" s="58">
        <v>0</v>
      </c>
      <c r="S115" s="58">
        <v>0</v>
      </c>
      <c r="T115" s="98">
        <v>7870716</v>
      </c>
      <c r="U115" s="99">
        <v>8.5298465279242022E-2</v>
      </c>
    </row>
    <row r="116" spans="1:21" s="59" customFormat="1" ht="22.5" customHeight="1" x14ac:dyDescent="0.25">
      <c r="A116" s="56"/>
      <c r="B116" s="103"/>
      <c r="C116" s="98">
        <v>0</v>
      </c>
      <c r="D116" s="58"/>
      <c r="E116" s="104"/>
      <c r="F116" s="58"/>
      <c r="G116" s="58"/>
      <c r="H116" s="98">
        <v>0</v>
      </c>
      <c r="I116" s="98">
        <v>0</v>
      </c>
      <c r="J116" s="98">
        <v>0</v>
      </c>
      <c r="K116" s="58"/>
      <c r="L116" s="58"/>
      <c r="M116" s="58"/>
      <c r="N116" s="58"/>
      <c r="O116" s="58"/>
      <c r="P116" s="58"/>
      <c r="Q116" s="58"/>
      <c r="R116" s="58"/>
      <c r="S116" s="58"/>
      <c r="T116" s="98">
        <v>0</v>
      </c>
      <c r="U116" s="99" t="e">
        <v>#DIV/0!</v>
      </c>
    </row>
    <row r="117" spans="1:21" s="59" customFormat="1" ht="22.5" customHeight="1" x14ac:dyDescent="0.25">
      <c r="A117" s="100" t="s">
        <v>37</v>
      </c>
      <c r="B117" s="101" t="s">
        <v>316</v>
      </c>
      <c r="C117" s="98">
        <v>141127477</v>
      </c>
      <c r="D117" s="98">
        <v>104041252</v>
      </c>
      <c r="E117" s="98">
        <v>37086225</v>
      </c>
      <c r="F117" s="98">
        <v>0</v>
      </c>
      <c r="G117" s="98">
        <v>0</v>
      </c>
      <c r="H117" s="98">
        <v>141127477</v>
      </c>
      <c r="I117" s="98">
        <v>93631307</v>
      </c>
      <c r="J117" s="98">
        <v>11698084</v>
      </c>
      <c r="K117" s="98">
        <v>11471244</v>
      </c>
      <c r="L117" s="98">
        <v>226840</v>
      </c>
      <c r="M117" s="98">
        <v>0</v>
      </c>
      <c r="N117" s="98">
        <v>81933223</v>
      </c>
      <c r="O117" s="98">
        <v>0</v>
      </c>
      <c r="P117" s="98">
        <v>40882686</v>
      </c>
      <c r="Q117" s="98">
        <v>6613484</v>
      </c>
      <c r="R117" s="98">
        <v>0</v>
      </c>
      <c r="S117" s="98">
        <v>0</v>
      </c>
      <c r="T117" s="98">
        <v>129429393</v>
      </c>
      <c r="U117" s="99">
        <v>0.12493774117667715</v>
      </c>
    </row>
    <row r="118" spans="1:21" s="59" customFormat="1" ht="22.5" customHeight="1" x14ac:dyDescent="0.25">
      <c r="A118" s="56" t="s">
        <v>199</v>
      </c>
      <c r="B118" s="57" t="s">
        <v>237</v>
      </c>
      <c r="C118" s="98">
        <v>39389666</v>
      </c>
      <c r="D118" s="58">
        <v>35730500</v>
      </c>
      <c r="E118" s="58">
        <v>3659166</v>
      </c>
      <c r="F118" s="58"/>
      <c r="G118" s="58"/>
      <c r="H118" s="98">
        <v>39389666</v>
      </c>
      <c r="I118" s="98">
        <v>18465811</v>
      </c>
      <c r="J118" s="98">
        <v>3349895</v>
      </c>
      <c r="K118" s="58">
        <v>3323055</v>
      </c>
      <c r="L118" s="58">
        <v>26840</v>
      </c>
      <c r="M118" s="58"/>
      <c r="N118" s="58">
        <v>15115916</v>
      </c>
      <c r="O118" s="58"/>
      <c r="P118" s="58">
        <v>16793855</v>
      </c>
      <c r="Q118" s="58">
        <v>4130000</v>
      </c>
      <c r="R118" s="58"/>
      <c r="S118" s="58"/>
      <c r="T118" s="98">
        <v>36039771</v>
      </c>
      <c r="U118" s="99">
        <v>0.18141066211497561</v>
      </c>
    </row>
    <row r="119" spans="1:21" s="59" customFormat="1" ht="22.5" customHeight="1" x14ac:dyDescent="0.25">
      <c r="A119" s="56" t="s">
        <v>200</v>
      </c>
      <c r="B119" s="57" t="s">
        <v>205</v>
      </c>
      <c r="C119" s="98">
        <v>22283528</v>
      </c>
      <c r="D119" s="58">
        <v>17699483</v>
      </c>
      <c r="E119" s="58">
        <v>4584045</v>
      </c>
      <c r="F119" s="58">
        <v>0</v>
      </c>
      <c r="G119" s="58"/>
      <c r="H119" s="98">
        <v>22283528</v>
      </c>
      <c r="I119" s="98">
        <v>17002058</v>
      </c>
      <c r="J119" s="98">
        <v>946452</v>
      </c>
      <c r="K119" s="58">
        <v>746452</v>
      </c>
      <c r="L119" s="58">
        <v>200000</v>
      </c>
      <c r="M119" s="58"/>
      <c r="N119" s="58">
        <v>16055606</v>
      </c>
      <c r="O119" s="58"/>
      <c r="P119" s="58">
        <v>5281470</v>
      </c>
      <c r="Q119" s="58"/>
      <c r="R119" s="58"/>
      <c r="S119" s="58"/>
      <c r="T119" s="98">
        <v>21337076</v>
      </c>
      <c r="U119" s="99">
        <v>5.5666908088420827E-2</v>
      </c>
    </row>
    <row r="120" spans="1:21" s="59" customFormat="1" ht="22.5" customHeight="1" x14ac:dyDescent="0.25">
      <c r="A120" s="56" t="s">
        <v>201</v>
      </c>
      <c r="B120" s="57" t="s">
        <v>207</v>
      </c>
      <c r="C120" s="98">
        <v>51790433</v>
      </c>
      <c r="D120" s="58">
        <v>25381162</v>
      </c>
      <c r="E120" s="58">
        <v>26409271</v>
      </c>
      <c r="F120" s="58"/>
      <c r="G120" s="58"/>
      <c r="H120" s="98">
        <v>51790433</v>
      </c>
      <c r="I120" s="98">
        <v>43466965</v>
      </c>
      <c r="J120" s="98">
        <v>6303328</v>
      </c>
      <c r="K120" s="58">
        <v>6303328</v>
      </c>
      <c r="L120" s="58"/>
      <c r="M120" s="58"/>
      <c r="N120" s="58">
        <v>37163637</v>
      </c>
      <c r="O120" s="58"/>
      <c r="P120" s="58">
        <v>8323468</v>
      </c>
      <c r="Q120" s="58"/>
      <c r="R120" s="58"/>
      <c r="S120" s="58"/>
      <c r="T120" s="98">
        <v>45487105</v>
      </c>
      <c r="U120" s="99">
        <v>0.14501421941927622</v>
      </c>
    </row>
    <row r="121" spans="1:21" s="59" customFormat="1" ht="22.5" customHeight="1" x14ac:dyDescent="0.25">
      <c r="A121" s="56" t="s">
        <v>202</v>
      </c>
      <c r="B121" s="57" t="s">
        <v>247</v>
      </c>
      <c r="C121" s="98">
        <v>27663850</v>
      </c>
      <c r="D121" s="58">
        <v>25230107</v>
      </c>
      <c r="E121" s="58">
        <v>2433743</v>
      </c>
      <c r="F121" s="58"/>
      <c r="G121" s="58"/>
      <c r="H121" s="98">
        <v>27663850</v>
      </c>
      <c r="I121" s="98">
        <v>14696473</v>
      </c>
      <c r="J121" s="98">
        <v>1098409</v>
      </c>
      <c r="K121" s="58">
        <v>1098409</v>
      </c>
      <c r="L121" s="58"/>
      <c r="M121" s="58"/>
      <c r="N121" s="58">
        <v>13598064</v>
      </c>
      <c r="O121" s="58"/>
      <c r="P121" s="58">
        <v>10483893</v>
      </c>
      <c r="Q121" s="58">
        <v>2483484</v>
      </c>
      <c r="R121" s="58"/>
      <c r="S121" s="58"/>
      <c r="T121" s="98">
        <v>26565441</v>
      </c>
      <c r="U121" s="99">
        <v>7.4739633107889225E-2</v>
      </c>
    </row>
    <row r="122" spans="1:21" s="59" customFormat="1" ht="22.5" customHeight="1" x14ac:dyDescent="0.25">
      <c r="A122" s="56" t="s">
        <v>203</v>
      </c>
      <c r="B122" s="57"/>
      <c r="C122" s="98"/>
      <c r="D122" s="58"/>
      <c r="E122" s="58"/>
      <c r="F122" s="58"/>
      <c r="G122" s="58"/>
      <c r="H122" s="98"/>
      <c r="I122" s="98"/>
      <c r="J122" s="98"/>
      <c r="K122" s="58"/>
      <c r="L122" s="58"/>
      <c r="M122" s="58"/>
      <c r="N122" s="58"/>
      <c r="O122" s="58"/>
      <c r="P122" s="58"/>
      <c r="Q122" s="58"/>
      <c r="R122" s="58"/>
      <c r="S122" s="58"/>
      <c r="T122" s="98"/>
      <c r="U122" s="99" t="e">
        <v>#DIV/0!</v>
      </c>
    </row>
    <row r="123" spans="1:21" s="59" customFormat="1" ht="22.5" customHeight="1" x14ac:dyDescent="0.25">
      <c r="A123" s="100" t="s">
        <v>36</v>
      </c>
      <c r="B123" s="101" t="s">
        <v>317</v>
      </c>
      <c r="C123" s="98">
        <v>5141259</v>
      </c>
      <c r="D123" s="98">
        <v>4268520</v>
      </c>
      <c r="E123" s="98">
        <v>872739</v>
      </c>
      <c r="F123" s="98">
        <v>0</v>
      </c>
      <c r="G123" s="98">
        <v>0</v>
      </c>
      <c r="H123" s="98">
        <v>5141259</v>
      </c>
      <c r="I123" s="98">
        <v>4006048</v>
      </c>
      <c r="J123" s="98">
        <v>455829</v>
      </c>
      <c r="K123" s="98">
        <v>426829</v>
      </c>
      <c r="L123" s="98">
        <v>29000</v>
      </c>
      <c r="M123" s="98">
        <v>0</v>
      </c>
      <c r="N123" s="98">
        <v>3550219</v>
      </c>
      <c r="O123" s="98">
        <v>0</v>
      </c>
      <c r="P123" s="98">
        <v>1135211</v>
      </c>
      <c r="Q123" s="98">
        <v>0</v>
      </c>
      <c r="R123" s="98">
        <v>0</v>
      </c>
      <c r="S123" s="98">
        <v>0</v>
      </c>
      <c r="T123" s="98">
        <v>4685430</v>
      </c>
      <c r="U123" s="99">
        <v>0.11378520676736774</v>
      </c>
    </row>
    <row r="124" spans="1:21" s="59" customFormat="1" ht="22.5" customHeight="1" x14ac:dyDescent="0.25">
      <c r="A124" s="56" t="s">
        <v>229</v>
      </c>
      <c r="B124" s="57" t="s">
        <v>330</v>
      </c>
      <c r="C124" s="98">
        <v>1677214</v>
      </c>
      <c r="D124" s="58">
        <v>1099500</v>
      </c>
      <c r="E124" s="58">
        <v>577714</v>
      </c>
      <c r="F124" s="58">
        <v>0</v>
      </c>
      <c r="G124" s="58">
        <v>0</v>
      </c>
      <c r="H124" s="98">
        <v>1677214</v>
      </c>
      <c r="I124" s="98">
        <v>1567614</v>
      </c>
      <c r="J124" s="98">
        <v>330604</v>
      </c>
      <c r="K124" s="58">
        <v>330604</v>
      </c>
      <c r="L124" s="58">
        <v>0</v>
      </c>
      <c r="M124" s="58">
        <v>0</v>
      </c>
      <c r="N124" s="58">
        <v>1237010</v>
      </c>
      <c r="O124" s="58">
        <v>0</v>
      </c>
      <c r="P124" s="58">
        <v>109600</v>
      </c>
      <c r="Q124" s="58">
        <v>0</v>
      </c>
      <c r="R124" s="58">
        <v>0</v>
      </c>
      <c r="S124" s="58">
        <v>0</v>
      </c>
      <c r="T124" s="98">
        <v>1346610</v>
      </c>
      <c r="U124" s="99">
        <v>0.21089630483014313</v>
      </c>
    </row>
    <row r="125" spans="1:21" s="59" customFormat="1" ht="22.5" customHeight="1" x14ac:dyDescent="0.25">
      <c r="A125" s="56" t="s">
        <v>230</v>
      </c>
      <c r="B125" s="103" t="s">
        <v>265</v>
      </c>
      <c r="C125" s="98">
        <v>3464045</v>
      </c>
      <c r="D125" s="58">
        <v>3169020</v>
      </c>
      <c r="E125" s="58">
        <v>295025</v>
      </c>
      <c r="F125" s="58">
        <v>0</v>
      </c>
      <c r="G125" s="58">
        <v>0</v>
      </c>
      <c r="H125" s="98">
        <v>3464045</v>
      </c>
      <c r="I125" s="98">
        <v>2438434</v>
      </c>
      <c r="J125" s="98">
        <v>125225</v>
      </c>
      <c r="K125" s="58">
        <v>96225</v>
      </c>
      <c r="L125" s="58">
        <v>29000</v>
      </c>
      <c r="M125" s="58">
        <v>0</v>
      </c>
      <c r="N125" s="58">
        <v>2313209</v>
      </c>
      <c r="O125" s="58">
        <v>0</v>
      </c>
      <c r="P125" s="58">
        <v>1025611</v>
      </c>
      <c r="Q125" s="58">
        <v>0</v>
      </c>
      <c r="R125" s="58">
        <v>0</v>
      </c>
      <c r="S125" s="58">
        <v>0</v>
      </c>
      <c r="T125" s="98">
        <v>3338820</v>
      </c>
      <c r="U125" s="99">
        <v>5.1354680914062055E-2</v>
      </c>
    </row>
    <row r="126" spans="1:21" s="59" customFormat="1" ht="22.5" customHeight="1" x14ac:dyDescent="0.25">
      <c r="A126" s="56" t="s">
        <v>231</v>
      </c>
      <c r="B126" s="103"/>
      <c r="C126" s="98">
        <v>0</v>
      </c>
      <c r="D126" s="58"/>
      <c r="E126" s="58"/>
      <c r="F126" s="58"/>
      <c r="G126" s="58"/>
      <c r="H126" s="98">
        <v>0</v>
      </c>
      <c r="I126" s="98">
        <v>0</v>
      </c>
      <c r="J126" s="98">
        <v>0</v>
      </c>
      <c r="K126" s="58"/>
      <c r="L126" s="58"/>
      <c r="M126" s="58"/>
      <c r="N126" s="58"/>
      <c r="O126" s="58"/>
      <c r="P126" s="58"/>
      <c r="Q126" s="58"/>
      <c r="R126" s="58"/>
      <c r="S126" s="58"/>
      <c r="T126" s="98">
        <v>0</v>
      </c>
      <c r="U126" s="99" t="e">
        <v>#DIV/0!</v>
      </c>
    </row>
    <row r="127" spans="1:21" s="106" customFormat="1" ht="27" customHeight="1" x14ac:dyDescent="0.25">
      <c r="A127" s="151"/>
      <c r="B127" s="152"/>
      <c r="C127" s="152"/>
      <c r="D127" s="152"/>
      <c r="E127" s="152"/>
      <c r="F127" s="105"/>
      <c r="G127" s="105"/>
      <c r="H127" s="105"/>
      <c r="N127" s="121" t="s">
        <v>337</v>
      </c>
      <c r="O127" s="121"/>
      <c r="P127" s="122"/>
      <c r="Q127" s="122"/>
      <c r="R127" s="122"/>
      <c r="S127" s="122"/>
      <c r="T127" s="122"/>
      <c r="U127" s="122"/>
    </row>
    <row r="128" spans="1:21" ht="21" customHeight="1" x14ac:dyDescent="0.25">
      <c r="A128" s="153" t="s">
        <v>54</v>
      </c>
      <c r="B128" s="154"/>
      <c r="C128" s="154"/>
      <c r="D128" s="154"/>
      <c r="E128" s="154"/>
      <c r="F128" s="107"/>
      <c r="G128" s="107"/>
      <c r="H128" s="107"/>
      <c r="I128" s="49"/>
      <c r="J128" s="49"/>
      <c r="K128" s="49"/>
      <c r="L128" s="49"/>
      <c r="N128" s="155" t="s">
        <v>329</v>
      </c>
      <c r="O128" s="155"/>
      <c r="P128" s="155"/>
      <c r="Q128" s="155"/>
      <c r="R128" s="155"/>
      <c r="S128" s="155"/>
      <c r="T128" s="155"/>
      <c r="U128" s="155"/>
    </row>
    <row r="129" spans="1:21" ht="96" customHeight="1" x14ac:dyDescent="0.25">
      <c r="A129" s="108"/>
      <c r="B129" s="108"/>
      <c r="C129" s="108"/>
      <c r="D129" s="108"/>
      <c r="E129" s="108"/>
      <c r="I129" s="49"/>
      <c r="J129" s="49"/>
      <c r="K129" s="49"/>
      <c r="L129" s="49"/>
      <c r="P129" s="45"/>
      <c r="Q129" s="45"/>
      <c r="T129" s="45"/>
      <c r="U129" s="45"/>
    </row>
    <row r="130" spans="1:21" ht="21" customHeight="1" x14ac:dyDescent="0.25">
      <c r="A130" s="149" t="s">
        <v>281</v>
      </c>
      <c r="B130" s="149"/>
      <c r="C130" s="149"/>
      <c r="D130" s="149"/>
      <c r="E130" s="149"/>
      <c r="F130" s="109" t="s">
        <v>2</v>
      </c>
      <c r="G130" s="109"/>
      <c r="H130" s="109"/>
      <c r="I130" s="109"/>
      <c r="J130" s="109"/>
      <c r="K130" s="109"/>
      <c r="L130" s="109"/>
      <c r="M130" s="109"/>
      <c r="N130" s="150" t="s">
        <v>303</v>
      </c>
      <c r="O130" s="150"/>
      <c r="P130" s="150"/>
      <c r="Q130" s="150"/>
      <c r="R130" s="150"/>
      <c r="S130" s="150"/>
      <c r="T130" s="150"/>
      <c r="U130" s="150"/>
    </row>
    <row r="131" spans="1:21" s="65" customFormat="1" ht="21" customHeight="1" x14ac:dyDescent="0.25">
      <c r="M131" s="110"/>
      <c r="N131" s="110"/>
      <c r="O131" s="110"/>
      <c r="P131" s="110"/>
      <c r="Q131" s="110"/>
      <c r="R131" s="110"/>
      <c r="S131" s="110"/>
      <c r="T131" s="110"/>
      <c r="U131" s="110"/>
    </row>
    <row r="132" spans="1:21" s="65" customFormat="1" ht="21" customHeight="1" x14ac:dyDescent="0.25">
      <c r="M132" s="110"/>
      <c r="N132" s="110"/>
      <c r="O132" s="110"/>
      <c r="P132" s="110"/>
      <c r="Q132" s="110"/>
      <c r="R132" s="110"/>
      <c r="S132" s="110"/>
      <c r="T132" s="110"/>
      <c r="U132" s="110"/>
    </row>
  </sheetData>
  <sheetProtection formatCells="0" formatColumns="0" formatRows="0" insertRows="0" deleteRows="0"/>
  <mergeCells count="36">
    <mergeCell ref="A1:D1"/>
    <mergeCell ref="D3:E3"/>
    <mergeCell ref="F3:F7"/>
    <mergeCell ref="G3:G7"/>
    <mergeCell ref="T3:T7"/>
    <mergeCell ref="H3:H7"/>
    <mergeCell ref="P4:P7"/>
    <mergeCell ref="R4:R7"/>
    <mergeCell ref="I4:I7"/>
    <mergeCell ref="J5:J7"/>
    <mergeCell ref="N5:N7"/>
    <mergeCell ref="A3:A7"/>
    <mergeCell ref="C3:C7"/>
    <mergeCell ref="D4:D7"/>
    <mergeCell ref="B3:B7"/>
    <mergeCell ref="I3:S3"/>
    <mergeCell ref="A130:E130"/>
    <mergeCell ref="N130:U130"/>
    <mergeCell ref="A8:B8"/>
    <mergeCell ref="N127:U127"/>
    <mergeCell ref="A127:E127"/>
    <mergeCell ref="A128:E128"/>
    <mergeCell ref="N128:U128"/>
    <mergeCell ref="R1:U1"/>
    <mergeCell ref="E1:Q1"/>
    <mergeCell ref="U3:U7"/>
    <mergeCell ref="Q4:Q7"/>
    <mergeCell ref="R2:U2"/>
    <mergeCell ref="E4:E7"/>
    <mergeCell ref="J4:O4"/>
    <mergeCell ref="O5:O7"/>
    <mergeCell ref="K5:M5"/>
    <mergeCell ref="K6:K7"/>
    <mergeCell ref="L6:L7"/>
    <mergeCell ref="M6:M7"/>
    <mergeCell ref="S4:S7"/>
  </mergeCells>
  <pageMargins left="0.17" right="0.17" top="0.39" bottom="0.42" header="0.31496062992126" footer="0.31496062992126"/>
  <pageSetup paperSize="9" scale="6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L43"/>
  <sheetViews>
    <sheetView view="pageBreakPreview" zoomScale="80" zoomScaleSheetLayoutView="80" workbookViewId="0">
      <selection activeCell="H20" sqref="H20"/>
    </sheetView>
  </sheetViews>
  <sheetFormatPr defaultColWidth="9" defaultRowHeight="15.75" x14ac:dyDescent="0.25"/>
  <cols>
    <col min="1" max="1" width="4.375" style="8" customWidth="1"/>
    <col min="2" max="2" width="16.75" style="8" customWidth="1"/>
    <col min="3" max="3" width="15.25" style="8" customWidth="1"/>
    <col min="4" max="4" width="18.125" style="8" customWidth="1"/>
    <col min="5" max="6" width="16.625" style="8" customWidth="1"/>
    <col min="7" max="9" width="13.75" style="8" customWidth="1"/>
    <col min="10" max="10" width="19.5" style="8" customWidth="1"/>
    <col min="11" max="11" width="30.75" style="8" customWidth="1"/>
    <col min="12" max="16384" width="9" style="8"/>
  </cols>
  <sheetData>
    <row r="1" spans="1:12" ht="69" customHeight="1" x14ac:dyDescent="0.25">
      <c r="A1" s="169" t="s">
        <v>81</v>
      </c>
      <c r="B1" s="169"/>
      <c r="C1" s="169"/>
      <c r="D1" s="170" t="s">
        <v>74</v>
      </c>
      <c r="E1" s="170"/>
      <c r="F1" s="170"/>
      <c r="G1" s="167" t="str">
        <f>TT!C2</f>
        <v xml:space="preserve">Đơn vị, người báo cáo: 
Đơn vị nhận báo cáo: </v>
      </c>
      <c r="H1" s="167"/>
      <c r="I1" s="167"/>
      <c r="J1" s="38" t="s">
        <v>103</v>
      </c>
      <c r="K1" s="38" t="s">
        <v>106</v>
      </c>
    </row>
    <row r="2" spans="1:12" ht="20.25" customHeight="1" x14ac:dyDescent="0.25">
      <c r="B2" s="9"/>
      <c r="C2" s="9"/>
      <c r="D2" s="7"/>
      <c r="E2" s="7"/>
      <c r="F2" s="12"/>
      <c r="G2" s="12"/>
      <c r="H2" s="171" t="s">
        <v>42</v>
      </c>
      <c r="I2" s="171"/>
      <c r="J2" s="39" t="s">
        <v>104</v>
      </c>
      <c r="K2" s="39" t="s">
        <v>107</v>
      </c>
    </row>
    <row r="3" spans="1:12" s="13" customFormat="1" ht="15.75" customHeight="1" x14ac:dyDescent="0.2">
      <c r="A3" s="163" t="s">
        <v>46</v>
      </c>
      <c r="B3" s="163" t="s">
        <v>47</v>
      </c>
      <c r="C3" s="168" t="s">
        <v>82</v>
      </c>
      <c r="D3" s="162" t="s">
        <v>76</v>
      </c>
      <c r="E3" s="162" t="s">
        <v>4</v>
      </c>
      <c r="F3" s="162"/>
      <c r="G3" s="166" t="s">
        <v>77</v>
      </c>
      <c r="H3" s="166" t="s">
        <v>4</v>
      </c>
      <c r="I3" s="166"/>
      <c r="J3" s="39" t="s">
        <v>105</v>
      </c>
      <c r="K3" s="39" t="s">
        <v>102</v>
      </c>
    </row>
    <row r="4" spans="1:12" s="13" customFormat="1" ht="15.75" customHeight="1" x14ac:dyDescent="0.25">
      <c r="A4" s="164"/>
      <c r="B4" s="164"/>
      <c r="C4" s="168"/>
      <c r="D4" s="162"/>
      <c r="E4" s="162" t="s">
        <v>51</v>
      </c>
      <c r="F4" s="162" t="s">
        <v>52</v>
      </c>
      <c r="G4" s="166"/>
      <c r="H4" s="166" t="s">
        <v>69</v>
      </c>
      <c r="I4" s="166" t="s">
        <v>70</v>
      </c>
      <c r="J4" s="39" t="s">
        <v>108</v>
      </c>
      <c r="K4"/>
    </row>
    <row r="5" spans="1:12" s="13" customFormat="1" ht="15.75" customHeight="1" x14ac:dyDescent="0.2">
      <c r="A5" s="164"/>
      <c r="B5" s="164"/>
      <c r="C5" s="168"/>
      <c r="D5" s="162"/>
      <c r="E5" s="162"/>
      <c r="F5" s="162"/>
      <c r="G5" s="166"/>
      <c r="H5" s="166"/>
      <c r="I5" s="166"/>
      <c r="K5" s="39"/>
    </row>
    <row r="6" spans="1:12" s="13" customFormat="1" ht="20.25" customHeight="1" x14ac:dyDescent="0.2">
      <c r="A6" s="164"/>
      <c r="B6" s="164"/>
      <c r="C6" s="168"/>
      <c r="D6" s="162"/>
      <c r="E6" s="162"/>
      <c r="F6" s="162"/>
      <c r="G6" s="166"/>
      <c r="H6" s="166"/>
      <c r="I6" s="166"/>
      <c r="K6" s="39"/>
    </row>
    <row r="7" spans="1:12" s="13" customFormat="1" ht="21.75" customHeight="1" x14ac:dyDescent="0.2">
      <c r="A7" s="165"/>
      <c r="B7" s="165"/>
      <c r="C7" s="168"/>
      <c r="D7" s="162"/>
      <c r="E7" s="162"/>
      <c r="F7" s="162"/>
      <c r="G7" s="166"/>
      <c r="H7" s="166"/>
      <c r="I7" s="166"/>
      <c r="J7" s="158" t="s">
        <v>110</v>
      </c>
      <c r="K7" s="159"/>
      <c r="L7" s="159"/>
    </row>
    <row r="8" spans="1:12" ht="15.75" customHeight="1" x14ac:dyDescent="0.25">
      <c r="A8" s="160" t="s">
        <v>3</v>
      </c>
      <c r="B8" s="161"/>
      <c r="C8" s="20" t="s">
        <v>8</v>
      </c>
      <c r="D8" s="20" t="s">
        <v>9</v>
      </c>
      <c r="E8" s="20" t="s">
        <v>13</v>
      </c>
      <c r="F8" s="20" t="s">
        <v>14</v>
      </c>
      <c r="G8" s="20" t="s">
        <v>15</v>
      </c>
      <c r="H8" s="20" t="s">
        <v>16</v>
      </c>
      <c r="I8" s="20" t="s">
        <v>17</v>
      </c>
      <c r="J8" s="43"/>
      <c r="K8" s="43"/>
    </row>
    <row r="9" spans="1:12" s="6" customFormat="1" ht="24.75" customHeight="1" x14ac:dyDescent="0.25">
      <c r="A9" s="21"/>
      <c r="B9" s="21" t="s">
        <v>6</v>
      </c>
      <c r="C9" s="40">
        <f>C10+C11</f>
        <v>0</v>
      </c>
      <c r="D9" s="40">
        <f t="shared" ref="D9:I9" si="0">D10+D11</f>
        <v>0</v>
      </c>
      <c r="E9" s="40">
        <f t="shared" si="0"/>
        <v>0</v>
      </c>
      <c r="F9" s="40">
        <f t="shared" si="0"/>
        <v>0</v>
      </c>
      <c r="G9" s="40">
        <f t="shared" si="0"/>
        <v>0</v>
      </c>
      <c r="H9" s="40">
        <f t="shared" si="0"/>
        <v>0</v>
      </c>
      <c r="I9" s="40">
        <f t="shared" si="0"/>
        <v>0</v>
      </c>
      <c r="J9" s="42">
        <f>D9-E9-F9</f>
        <v>0</v>
      </c>
      <c r="K9" s="42">
        <f>G9-H9-I9</f>
        <v>0</v>
      </c>
      <c r="L9" s="42">
        <f>D9-G9</f>
        <v>0</v>
      </c>
    </row>
    <row r="10" spans="1:12" s="6" customFormat="1" ht="24.75" customHeight="1" x14ac:dyDescent="0.25">
      <c r="A10" s="23" t="s">
        <v>0</v>
      </c>
      <c r="B10" s="24" t="s">
        <v>53</v>
      </c>
      <c r="C10" s="25"/>
      <c r="D10" s="40">
        <f t="shared" ref="D10" si="1">E10+F10</f>
        <v>0</v>
      </c>
      <c r="E10" s="22"/>
      <c r="F10" s="22"/>
      <c r="G10" s="40">
        <f t="shared" ref="G10" si="2">H10+I10</f>
        <v>0</v>
      </c>
      <c r="H10" s="22"/>
      <c r="I10" s="22"/>
      <c r="J10" s="42">
        <f t="shared" ref="J10:J37" si="3">D10-E10-F10</f>
        <v>0</v>
      </c>
      <c r="K10" s="42">
        <f t="shared" ref="K10:K37" si="4">G10-H10-I10</f>
        <v>0</v>
      </c>
      <c r="L10" s="42">
        <f t="shared" ref="L10:L37" si="5">D10-G10</f>
        <v>0</v>
      </c>
    </row>
    <row r="11" spans="1:12" s="6" customFormat="1" ht="24.75" customHeight="1" x14ac:dyDescent="0.25">
      <c r="A11" s="26" t="s">
        <v>1</v>
      </c>
      <c r="B11" s="24" t="s">
        <v>5</v>
      </c>
      <c r="C11" s="41">
        <f>SUM(C12:C37)</f>
        <v>0</v>
      </c>
      <c r="D11" s="41">
        <f t="shared" ref="D11:I11" si="6">SUM(D12:D37)</f>
        <v>0</v>
      </c>
      <c r="E11" s="41">
        <f t="shared" si="6"/>
        <v>0</v>
      </c>
      <c r="F11" s="41">
        <f t="shared" si="6"/>
        <v>0</v>
      </c>
      <c r="G11" s="41">
        <f t="shared" si="6"/>
        <v>0</v>
      </c>
      <c r="H11" s="41">
        <f t="shared" si="6"/>
        <v>0</v>
      </c>
      <c r="I11" s="41">
        <f t="shared" si="6"/>
        <v>0</v>
      </c>
      <c r="J11" s="42">
        <f t="shared" si="3"/>
        <v>0</v>
      </c>
      <c r="K11" s="42">
        <f t="shared" si="4"/>
        <v>0</v>
      </c>
      <c r="L11" s="42">
        <f t="shared" si="5"/>
        <v>0</v>
      </c>
    </row>
    <row r="12" spans="1:12" s="6" customFormat="1" ht="24.75" customHeight="1" x14ac:dyDescent="0.25">
      <c r="A12" s="44">
        <v>1</v>
      </c>
      <c r="B12" s="27" t="s">
        <v>111</v>
      </c>
      <c r="C12" s="28"/>
      <c r="D12" s="40"/>
      <c r="E12" s="22"/>
      <c r="F12" s="22"/>
      <c r="G12" s="40"/>
      <c r="H12" s="22"/>
      <c r="I12" s="22"/>
      <c r="J12" s="42">
        <f t="shared" si="3"/>
        <v>0</v>
      </c>
      <c r="K12" s="42">
        <f t="shared" si="4"/>
        <v>0</v>
      </c>
      <c r="L12" s="42">
        <f t="shared" si="5"/>
        <v>0</v>
      </c>
    </row>
    <row r="13" spans="1:12" s="6" customFormat="1" ht="24.75" customHeight="1" x14ac:dyDescent="0.25">
      <c r="A13" s="44">
        <v>2</v>
      </c>
      <c r="B13" s="27" t="s">
        <v>112</v>
      </c>
      <c r="C13" s="28"/>
      <c r="D13" s="40"/>
      <c r="E13" s="22"/>
      <c r="F13" s="22"/>
      <c r="G13" s="40"/>
      <c r="H13" s="22"/>
      <c r="I13" s="22"/>
      <c r="J13" s="42">
        <f t="shared" si="3"/>
        <v>0</v>
      </c>
      <c r="K13" s="42">
        <f t="shared" si="4"/>
        <v>0</v>
      </c>
      <c r="L13" s="42">
        <f t="shared" si="5"/>
        <v>0</v>
      </c>
    </row>
    <row r="14" spans="1:12" s="6" customFormat="1" ht="24.75" customHeight="1" x14ac:dyDescent="0.25">
      <c r="A14" s="44">
        <v>3</v>
      </c>
      <c r="B14" s="27" t="s">
        <v>113</v>
      </c>
      <c r="C14" s="28"/>
      <c r="D14" s="40"/>
      <c r="E14" s="22"/>
      <c r="F14" s="22"/>
      <c r="G14" s="40"/>
      <c r="H14" s="22"/>
      <c r="I14" s="22"/>
      <c r="J14" s="42">
        <f t="shared" si="3"/>
        <v>0</v>
      </c>
      <c r="K14" s="42">
        <f t="shared" si="4"/>
        <v>0</v>
      </c>
      <c r="L14" s="42">
        <f t="shared" si="5"/>
        <v>0</v>
      </c>
    </row>
    <row r="15" spans="1:12" s="6" customFormat="1" ht="24.75" customHeight="1" x14ac:dyDescent="0.25">
      <c r="A15" s="44">
        <v>4</v>
      </c>
      <c r="B15" s="27" t="s">
        <v>114</v>
      </c>
      <c r="C15" s="28"/>
      <c r="D15" s="40"/>
      <c r="E15" s="22"/>
      <c r="F15" s="22"/>
      <c r="G15" s="40"/>
      <c r="H15" s="22"/>
      <c r="I15" s="22"/>
      <c r="J15" s="42">
        <f t="shared" si="3"/>
        <v>0</v>
      </c>
      <c r="K15" s="42">
        <f t="shared" si="4"/>
        <v>0</v>
      </c>
      <c r="L15" s="42">
        <f t="shared" si="5"/>
        <v>0</v>
      </c>
    </row>
    <row r="16" spans="1:12" s="6" customFormat="1" ht="24.75" customHeight="1" x14ac:dyDescent="0.25">
      <c r="A16" s="44">
        <v>5</v>
      </c>
      <c r="B16" s="27" t="s">
        <v>115</v>
      </c>
      <c r="C16" s="28"/>
      <c r="D16" s="40"/>
      <c r="E16" s="22"/>
      <c r="F16" s="22"/>
      <c r="G16" s="40"/>
      <c r="H16" s="22"/>
      <c r="I16" s="22"/>
      <c r="J16" s="42">
        <f t="shared" si="3"/>
        <v>0</v>
      </c>
      <c r="K16" s="42">
        <f t="shared" si="4"/>
        <v>0</v>
      </c>
      <c r="L16" s="42">
        <f t="shared" si="5"/>
        <v>0</v>
      </c>
    </row>
    <row r="17" spans="1:12" s="6" customFormat="1" ht="24.75" customHeight="1" x14ac:dyDescent="0.25">
      <c r="A17" s="44">
        <v>6</v>
      </c>
      <c r="B17" s="27" t="s">
        <v>116</v>
      </c>
      <c r="C17" s="28"/>
      <c r="D17" s="40"/>
      <c r="E17" s="22"/>
      <c r="F17" s="22"/>
      <c r="G17" s="40"/>
      <c r="H17" s="22"/>
      <c r="I17" s="22"/>
      <c r="J17" s="42">
        <f t="shared" si="3"/>
        <v>0</v>
      </c>
      <c r="K17" s="42">
        <f t="shared" si="4"/>
        <v>0</v>
      </c>
      <c r="L17" s="42">
        <f t="shared" si="5"/>
        <v>0</v>
      </c>
    </row>
    <row r="18" spans="1:12" s="6" customFormat="1" ht="24.75" customHeight="1" x14ac:dyDescent="0.25">
      <c r="A18" s="44">
        <v>7</v>
      </c>
      <c r="B18" s="27" t="s">
        <v>117</v>
      </c>
      <c r="C18" s="28"/>
      <c r="D18" s="40"/>
      <c r="E18" s="22"/>
      <c r="F18" s="22"/>
      <c r="G18" s="40"/>
      <c r="H18" s="22"/>
      <c r="I18" s="22"/>
      <c r="J18" s="42">
        <f t="shared" si="3"/>
        <v>0</v>
      </c>
      <c r="K18" s="42">
        <f t="shared" si="4"/>
        <v>0</v>
      </c>
      <c r="L18" s="42">
        <f t="shared" si="5"/>
        <v>0</v>
      </c>
    </row>
    <row r="19" spans="1:12" s="6" customFormat="1" ht="24.75" customHeight="1" x14ac:dyDescent="0.25">
      <c r="A19" s="44">
        <v>8</v>
      </c>
      <c r="B19" s="27" t="s">
        <v>118</v>
      </c>
      <c r="C19" s="28"/>
      <c r="D19" s="40"/>
      <c r="E19" s="22"/>
      <c r="F19" s="22"/>
      <c r="G19" s="40"/>
      <c r="H19" s="22"/>
      <c r="I19" s="22"/>
      <c r="J19" s="42">
        <f t="shared" si="3"/>
        <v>0</v>
      </c>
      <c r="K19" s="42">
        <f t="shared" si="4"/>
        <v>0</v>
      </c>
      <c r="L19" s="42">
        <f t="shared" si="5"/>
        <v>0</v>
      </c>
    </row>
    <row r="20" spans="1:12" s="6" customFormat="1" ht="24.75" customHeight="1" x14ac:dyDescent="0.25">
      <c r="A20" s="44">
        <v>9</v>
      </c>
      <c r="B20" s="27" t="s">
        <v>119</v>
      </c>
      <c r="C20" s="28"/>
      <c r="D20" s="40"/>
      <c r="E20" s="22"/>
      <c r="F20" s="22"/>
      <c r="G20" s="40"/>
      <c r="H20" s="22"/>
      <c r="I20" s="22"/>
      <c r="J20" s="42">
        <f t="shared" si="3"/>
        <v>0</v>
      </c>
      <c r="K20" s="42">
        <f t="shared" si="4"/>
        <v>0</v>
      </c>
      <c r="L20" s="42">
        <f t="shared" si="5"/>
        <v>0</v>
      </c>
    </row>
    <row r="21" spans="1:12" s="6" customFormat="1" ht="24.75" customHeight="1" x14ac:dyDescent="0.25">
      <c r="A21" s="44">
        <v>10</v>
      </c>
      <c r="B21" s="27" t="s">
        <v>120</v>
      </c>
      <c r="C21" s="28"/>
      <c r="D21" s="40"/>
      <c r="E21" s="22"/>
      <c r="F21" s="22"/>
      <c r="G21" s="40"/>
      <c r="H21" s="22"/>
      <c r="I21" s="22"/>
      <c r="J21" s="42">
        <f t="shared" si="3"/>
        <v>0</v>
      </c>
      <c r="K21" s="42">
        <f t="shared" si="4"/>
        <v>0</v>
      </c>
      <c r="L21" s="42">
        <f t="shared" si="5"/>
        <v>0</v>
      </c>
    </row>
    <row r="22" spans="1:12" s="6" customFormat="1" ht="24.75" customHeight="1" x14ac:dyDescent="0.25">
      <c r="A22" s="44">
        <v>11</v>
      </c>
      <c r="B22" s="27" t="s">
        <v>121</v>
      </c>
      <c r="C22" s="28"/>
      <c r="D22" s="40"/>
      <c r="E22" s="22"/>
      <c r="F22" s="22"/>
      <c r="G22" s="40"/>
      <c r="H22" s="22"/>
      <c r="I22" s="22"/>
      <c r="J22" s="42">
        <f t="shared" si="3"/>
        <v>0</v>
      </c>
      <c r="K22" s="42">
        <f t="shared" si="4"/>
        <v>0</v>
      </c>
      <c r="L22" s="42">
        <f t="shared" si="5"/>
        <v>0</v>
      </c>
    </row>
    <row r="23" spans="1:12" s="6" customFormat="1" ht="24.75" customHeight="1" x14ac:dyDescent="0.25">
      <c r="A23" s="44">
        <v>12</v>
      </c>
      <c r="B23" s="27" t="s">
        <v>122</v>
      </c>
      <c r="C23" s="28"/>
      <c r="D23" s="40"/>
      <c r="E23" s="22"/>
      <c r="F23" s="22"/>
      <c r="G23" s="40"/>
      <c r="H23" s="22"/>
      <c r="I23" s="22"/>
      <c r="J23" s="42">
        <f t="shared" si="3"/>
        <v>0</v>
      </c>
      <c r="K23" s="42">
        <f t="shared" si="4"/>
        <v>0</v>
      </c>
      <c r="L23" s="42">
        <f t="shared" si="5"/>
        <v>0</v>
      </c>
    </row>
    <row r="24" spans="1:12" s="6" customFormat="1" ht="24.75" customHeight="1" x14ac:dyDescent="0.25">
      <c r="A24" s="44">
        <v>13</v>
      </c>
      <c r="B24" s="27" t="s">
        <v>123</v>
      </c>
      <c r="C24" s="28"/>
      <c r="D24" s="40"/>
      <c r="E24" s="22"/>
      <c r="F24" s="22"/>
      <c r="G24" s="40"/>
      <c r="H24" s="22"/>
      <c r="I24" s="22"/>
      <c r="J24" s="42">
        <f t="shared" si="3"/>
        <v>0</v>
      </c>
      <c r="K24" s="42">
        <f t="shared" si="4"/>
        <v>0</v>
      </c>
      <c r="L24" s="42">
        <f t="shared" si="5"/>
        <v>0</v>
      </c>
    </row>
    <row r="25" spans="1:12" s="6" customFormat="1" ht="24.75" customHeight="1" x14ac:dyDescent="0.25">
      <c r="A25" s="44">
        <v>14</v>
      </c>
      <c r="B25" s="27" t="s">
        <v>124</v>
      </c>
      <c r="C25" s="28"/>
      <c r="D25" s="40"/>
      <c r="E25" s="22"/>
      <c r="F25" s="22"/>
      <c r="G25" s="40"/>
      <c r="H25" s="22"/>
      <c r="I25" s="22"/>
      <c r="J25" s="42">
        <f t="shared" si="3"/>
        <v>0</v>
      </c>
      <c r="K25" s="42">
        <f t="shared" si="4"/>
        <v>0</v>
      </c>
      <c r="L25" s="42">
        <f t="shared" si="5"/>
        <v>0</v>
      </c>
    </row>
    <row r="26" spans="1:12" s="6" customFormat="1" ht="24.75" customHeight="1" x14ac:dyDescent="0.25">
      <c r="A26" s="44">
        <v>15</v>
      </c>
      <c r="B26" s="27" t="s">
        <v>125</v>
      </c>
      <c r="C26" s="28"/>
      <c r="D26" s="40"/>
      <c r="E26" s="22"/>
      <c r="F26" s="22"/>
      <c r="G26" s="40"/>
      <c r="H26" s="22"/>
      <c r="I26" s="22"/>
      <c r="J26" s="42">
        <f t="shared" si="3"/>
        <v>0</v>
      </c>
      <c r="K26" s="42">
        <f t="shared" si="4"/>
        <v>0</v>
      </c>
      <c r="L26" s="42">
        <f t="shared" si="5"/>
        <v>0</v>
      </c>
    </row>
    <row r="27" spans="1:12" s="6" customFormat="1" ht="24.75" customHeight="1" x14ac:dyDescent="0.25">
      <c r="A27" s="44">
        <v>16</v>
      </c>
      <c r="B27" s="27" t="s">
        <v>126</v>
      </c>
      <c r="C27" s="28"/>
      <c r="D27" s="40"/>
      <c r="E27" s="22"/>
      <c r="F27" s="22"/>
      <c r="G27" s="40"/>
      <c r="H27" s="22"/>
      <c r="I27" s="22"/>
      <c r="J27" s="42">
        <f t="shared" si="3"/>
        <v>0</v>
      </c>
      <c r="K27" s="42">
        <f t="shared" si="4"/>
        <v>0</v>
      </c>
      <c r="L27" s="42">
        <f t="shared" si="5"/>
        <v>0</v>
      </c>
    </row>
    <row r="28" spans="1:12" s="6" customFormat="1" ht="24.75" customHeight="1" x14ac:dyDescent="0.25">
      <c r="A28" s="44">
        <v>17</v>
      </c>
      <c r="B28" s="27" t="s">
        <v>127</v>
      </c>
      <c r="C28" s="28"/>
      <c r="D28" s="40"/>
      <c r="E28" s="22"/>
      <c r="F28" s="22"/>
      <c r="G28" s="40"/>
      <c r="H28" s="22"/>
      <c r="I28" s="22"/>
      <c r="J28" s="42">
        <f t="shared" si="3"/>
        <v>0</v>
      </c>
      <c r="K28" s="42">
        <f t="shared" si="4"/>
        <v>0</v>
      </c>
      <c r="L28" s="42">
        <f t="shared" si="5"/>
        <v>0</v>
      </c>
    </row>
    <row r="29" spans="1:12" s="6" customFormat="1" ht="24.75" customHeight="1" x14ac:dyDescent="0.25">
      <c r="A29" s="44">
        <v>18</v>
      </c>
      <c r="B29" s="27" t="s">
        <v>128</v>
      </c>
      <c r="C29" s="28"/>
      <c r="D29" s="40"/>
      <c r="E29" s="22"/>
      <c r="F29" s="22"/>
      <c r="G29" s="40"/>
      <c r="H29" s="22"/>
      <c r="I29" s="22"/>
      <c r="J29" s="42">
        <f t="shared" si="3"/>
        <v>0</v>
      </c>
      <c r="K29" s="42">
        <f t="shared" si="4"/>
        <v>0</v>
      </c>
      <c r="L29" s="42">
        <f t="shared" si="5"/>
        <v>0</v>
      </c>
    </row>
    <row r="30" spans="1:12" s="6" customFormat="1" ht="24.75" customHeight="1" x14ac:dyDescent="0.25">
      <c r="A30" s="44">
        <v>19</v>
      </c>
      <c r="B30" s="27" t="s">
        <v>129</v>
      </c>
      <c r="C30" s="28"/>
      <c r="D30" s="40"/>
      <c r="E30" s="22"/>
      <c r="F30" s="22"/>
      <c r="G30" s="40"/>
      <c r="H30" s="22"/>
      <c r="I30" s="22"/>
      <c r="J30" s="42">
        <f t="shared" si="3"/>
        <v>0</v>
      </c>
      <c r="K30" s="42">
        <f t="shared" si="4"/>
        <v>0</v>
      </c>
      <c r="L30" s="42">
        <f t="shared" si="5"/>
        <v>0</v>
      </c>
    </row>
    <row r="31" spans="1:12" s="6" customFormat="1" ht="24.75" customHeight="1" x14ac:dyDescent="0.25">
      <c r="A31" s="44">
        <v>20</v>
      </c>
      <c r="B31" s="27" t="s">
        <v>130</v>
      </c>
      <c r="C31" s="28"/>
      <c r="D31" s="40"/>
      <c r="E31" s="22"/>
      <c r="F31" s="22"/>
      <c r="G31" s="40"/>
      <c r="H31" s="22"/>
      <c r="I31" s="22"/>
      <c r="J31" s="42">
        <f t="shared" si="3"/>
        <v>0</v>
      </c>
      <c r="K31" s="42">
        <f t="shared" si="4"/>
        <v>0</v>
      </c>
      <c r="L31" s="42">
        <f t="shared" si="5"/>
        <v>0</v>
      </c>
    </row>
    <row r="32" spans="1:12" s="6" customFormat="1" ht="24.75" customHeight="1" x14ac:dyDescent="0.25">
      <c r="A32" s="44">
        <v>21</v>
      </c>
      <c r="B32" s="27" t="s">
        <v>131</v>
      </c>
      <c r="C32" s="28"/>
      <c r="D32" s="40"/>
      <c r="E32" s="22"/>
      <c r="F32" s="22"/>
      <c r="G32" s="40"/>
      <c r="H32" s="22"/>
      <c r="I32" s="22"/>
      <c r="J32" s="42">
        <f t="shared" si="3"/>
        <v>0</v>
      </c>
      <c r="K32" s="42">
        <f t="shared" si="4"/>
        <v>0</v>
      </c>
      <c r="L32" s="42">
        <f t="shared" si="5"/>
        <v>0</v>
      </c>
    </row>
    <row r="33" spans="1:12" s="6" customFormat="1" ht="24.75" customHeight="1" x14ac:dyDescent="0.25">
      <c r="A33" s="44">
        <v>22</v>
      </c>
      <c r="B33" s="27" t="s">
        <v>132</v>
      </c>
      <c r="C33" s="28"/>
      <c r="D33" s="40"/>
      <c r="E33" s="22"/>
      <c r="F33" s="22"/>
      <c r="G33" s="40"/>
      <c r="H33" s="22"/>
      <c r="I33" s="22"/>
      <c r="J33" s="42">
        <f t="shared" si="3"/>
        <v>0</v>
      </c>
      <c r="K33" s="42">
        <f t="shared" si="4"/>
        <v>0</v>
      </c>
      <c r="L33" s="42">
        <f t="shared" si="5"/>
        <v>0</v>
      </c>
    </row>
    <row r="34" spans="1:12" s="6" customFormat="1" ht="24.75" customHeight="1" x14ac:dyDescent="0.25">
      <c r="A34" s="44">
        <v>23</v>
      </c>
      <c r="B34" s="27" t="s">
        <v>133</v>
      </c>
      <c r="C34" s="28"/>
      <c r="D34" s="40"/>
      <c r="E34" s="22"/>
      <c r="F34" s="22"/>
      <c r="G34" s="40"/>
      <c r="H34" s="22"/>
      <c r="I34" s="22"/>
      <c r="J34" s="42">
        <f t="shared" si="3"/>
        <v>0</v>
      </c>
      <c r="K34" s="42">
        <f t="shared" si="4"/>
        <v>0</v>
      </c>
      <c r="L34" s="42">
        <f t="shared" si="5"/>
        <v>0</v>
      </c>
    </row>
    <row r="35" spans="1:12" s="6" customFormat="1" ht="24.75" customHeight="1" x14ac:dyDescent="0.25">
      <c r="A35" s="44">
        <v>24</v>
      </c>
      <c r="B35" s="27" t="s">
        <v>134</v>
      </c>
      <c r="C35" s="28"/>
      <c r="D35" s="40"/>
      <c r="E35" s="22"/>
      <c r="F35" s="22"/>
      <c r="G35" s="40"/>
      <c r="H35" s="22"/>
      <c r="I35" s="22"/>
      <c r="J35" s="42">
        <f t="shared" si="3"/>
        <v>0</v>
      </c>
      <c r="K35" s="42">
        <f t="shared" si="4"/>
        <v>0</v>
      </c>
      <c r="L35" s="42">
        <f t="shared" si="5"/>
        <v>0</v>
      </c>
    </row>
    <row r="36" spans="1:12" s="6" customFormat="1" ht="24.75" customHeight="1" x14ac:dyDescent="0.25">
      <c r="A36" s="44">
        <v>25</v>
      </c>
      <c r="B36" s="27" t="s">
        <v>135</v>
      </c>
      <c r="C36" s="28"/>
      <c r="D36" s="40"/>
      <c r="E36" s="22"/>
      <c r="F36" s="22"/>
      <c r="G36" s="40"/>
      <c r="H36" s="22"/>
      <c r="I36" s="22"/>
      <c r="J36" s="42">
        <f t="shared" si="3"/>
        <v>0</v>
      </c>
      <c r="K36" s="42">
        <f t="shared" si="4"/>
        <v>0</v>
      </c>
      <c r="L36" s="42">
        <f t="shared" si="5"/>
        <v>0</v>
      </c>
    </row>
    <row r="37" spans="1:12" s="6" customFormat="1" ht="24.75" customHeight="1" x14ac:dyDescent="0.25">
      <c r="A37" s="44">
        <v>26</v>
      </c>
      <c r="B37" s="27" t="s">
        <v>136</v>
      </c>
      <c r="C37" s="28"/>
      <c r="D37" s="40"/>
      <c r="E37" s="22"/>
      <c r="F37" s="22"/>
      <c r="G37" s="40"/>
      <c r="H37" s="22"/>
      <c r="I37" s="22"/>
      <c r="J37" s="42">
        <f t="shared" si="3"/>
        <v>0</v>
      </c>
      <c r="K37" s="42">
        <f t="shared" si="4"/>
        <v>0</v>
      </c>
      <c r="L37" s="42">
        <f t="shared" si="5"/>
        <v>0</v>
      </c>
    </row>
    <row r="38" spans="1:12" s="10" customFormat="1" ht="24" customHeight="1" x14ac:dyDescent="0.25">
      <c r="B38" s="156" t="str">
        <f>TT!C7</f>
        <v>Tỉnh, thành phố A, ngày ... tháng …. năm 20…</v>
      </c>
      <c r="C38" s="156"/>
      <c r="D38" s="156"/>
      <c r="F38" s="156" t="str">
        <f>TT!C7</f>
        <v>Tỉnh, thành phố A, ngày ... tháng …. năm 20…</v>
      </c>
      <c r="G38" s="156"/>
      <c r="H38" s="156"/>
      <c r="I38" s="14"/>
      <c r="J38" s="15"/>
    </row>
    <row r="39" spans="1:12" ht="16.5" x14ac:dyDescent="0.25">
      <c r="B39" s="157" t="s">
        <v>54</v>
      </c>
      <c r="C39" s="157"/>
      <c r="D39" s="157"/>
      <c r="F39" s="157" t="str">
        <f>TT!C5</f>
        <v>CỤC TRƯỞNG</v>
      </c>
      <c r="G39" s="157"/>
      <c r="H39" s="157"/>
      <c r="I39" s="16"/>
      <c r="J39" s="17"/>
    </row>
    <row r="40" spans="1:12" ht="25.5" customHeight="1" x14ac:dyDescent="0.25">
      <c r="B40" s="18"/>
      <c r="C40" s="18"/>
      <c r="D40" s="18"/>
      <c r="F40" s="11"/>
      <c r="G40" s="11"/>
      <c r="H40" s="18"/>
      <c r="I40" s="18"/>
      <c r="J40" s="19"/>
    </row>
    <row r="41" spans="1:12" ht="16.5" x14ac:dyDescent="0.25">
      <c r="B41" s="18"/>
      <c r="C41" s="18"/>
      <c r="D41" s="18"/>
      <c r="F41" s="11"/>
      <c r="G41" s="11"/>
      <c r="H41" s="18"/>
      <c r="I41" s="18"/>
      <c r="J41" s="19"/>
    </row>
    <row r="42" spans="1:12" ht="16.5" x14ac:dyDescent="0.25">
      <c r="B42" s="18"/>
      <c r="C42" s="18"/>
      <c r="D42" s="18"/>
      <c r="F42" s="11"/>
      <c r="G42" s="11"/>
      <c r="H42" s="18"/>
      <c r="I42" s="18"/>
      <c r="J42" s="19"/>
    </row>
    <row r="43" spans="1:12" ht="16.5" x14ac:dyDescent="0.25">
      <c r="B43" s="157" t="str">
        <f>TT!C6</f>
        <v>Nguyễn Thị B</v>
      </c>
      <c r="C43" s="157"/>
      <c r="D43" s="157"/>
      <c r="F43" s="157" t="str">
        <f>TT!C3</f>
        <v>Nguyễn Văn A</v>
      </c>
      <c r="G43" s="157"/>
      <c r="H43" s="157"/>
      <c r="I43" s="16"/>
      <c r="J43" s="17"/>
    </row>
  </sheetData>
  <sheetProtection formatCells="0" formatColumns="0" formatRows="0" insertRows="0" deleteRows="0"/>
  <mergeCells count="23">
    <mergeCell ref="G1:I1"/>
    <mergeCell ref="C3:C7"/>
    <mergeCell ref="A1:C1"/>
    <mergeCell ref="A3:A7"/>
    <mergeCell ref="E4:E7"/>
    <mergeCell ref="F4:F7"/>
    <mergeCell ref="H4:H7"/>
    <mergeCell ref="I4:I7"/>
    <mergeCell ref="D1:F1"/>
    <mergeCell ref="H2:I2"/>
    <mergeCell ref="J7:L7"/>
    <mergeCell ref="A8:B8"/>
    <mergeCell ref="E3:F3"/>
    <mergeCell ref="B3:B7"/>
    <mergeCell ref="D3:D7"/>
    <mergeCell ref="G3:G7"/>
    <mergeCell ref="H3:I3"/>
    <mergeCell ref="B38:D38"/>
    <mergeCell ref="B39:D39"/>
    <mergeCell ref="B43:D43"/>
    <mergeCell ref="F38:H38"/>
    <mergeCell ref="F39:H39"/>
    <mergeCell ref="F43:H43"/>
  </mergeCells>
  <phoneticPr fontId="8" type="noConversion"/>
  <pageMargins left="0.38" right="0.28000000000000003" top="0.42" bottom="0.4" header="0.31496062992126" footer="0.31496062992126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22"/>
  <sheetViews>
    <sheetView view="pageBreakPreview" zoomScaleSheetLayoutView="100" workbookViewId="0">
      <selection activeCell="R5" sqref="R5"/>
    </sheetView>
  </sheetViews>
  <sheetFormatPr defaultRowHeight="15.75" x14ac:dyDescent="0.25"/>
  <cols>
    <col min="1" max="1" width="4.75" style="75" customWidth="1"/>
    <col min="2" max="2" width="19" style="75" customWidth="1"/>
    <col min="3" max="3" width="8.375" style="75" customWidth="1"/>
    <col min="4" max="8" width="7.25" style="75" customWidth="1"/>
    <col min="9" max="9" width="8.75" style="75" customWidth="1"/>
    <col min="10" max="10" width="7.25" style="75" customWidth="1"/>
    <col min="11" max="11" width="9.375" style="75" customWidth="1"/>
    <col min="12" max="18" width="10.25" style="75" customWidth="1"/>
    <col min="19" max="21" width="9" style="77"/>
    <col min="22" max="16384" width="9" style="75"/>
  </cols>
  <sheetData>
    <row r="1" spans="1:21" s="62" customFormat="1" ht="21.75" customHeight="1" x14ac:dyDescent="0.25">
      <c r="A1" s="172" t="s">
        <v>93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61"/>
      <c r="T1" s="61"/>
      <c r="U1" s="61"/>
    </row>
    <row r="2" spans="1:21" s="62" customFormat="1" ht="21.75" customHeight="1" x14ac:dyDescent="0.25">
      <c r="A2" s="173" t="s">
        <v>340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61"/>
      <c r="T2" s="61"/>
      <c r="U2" s="61"/>
    </row>
    <row r="3" spans="1:21" x14ac:dyDescent="0.25">
      <c r="C3" s="179"/>
      <c r="D3" s="179"/>
      <c r="E3" s="179"/>
      <c r="F3" s="179"/>
      <c r="G3" s="179"/>
      <c r="H3" s="179"/>
      <c r="I3" s="179"/>
      <c r="J3" s="179"/>
      <c r="K3" s="76"/>
      <c r="O3" s="174" t="s">
        <v>98</v>
      </c>
      <c r="P3" s="174"/>
      <c r="Q3" s="174"/>
      <c r="R3" s="174"/>
    </row>
    <row r="4" spans="1:21" ht="15.75" customHeight="1" x14ac:dyDescent="0.25">
      <c r="A4" s="129" t="s">
        <v>94</v>
      </c>
      <c r="B4" s="128" t="s">
        <v>95</v>
      </c>
      <c r="C4" s="128" t="s">
        <v>33</v>
      </c>
      <c r="D4" s="175" t="s">
        <v>97</v>
      </c>
      <c r="E4" s="175"/>
      <c r="F4" s="175"/>
      <c r="G4" s="175"/>
      <c r="H4" s="175"/>
      <c r="I4" s="175"/>
      <c r="J4" s="175"/>
      <c r="K4" s="128" t="s">
        <v>34</v>
      </c>
      <c r="L4" s="176" t="s">
        <v>97</v>
      </c>
      <c r="M4" s="177"/>
      <c r="N4" s="177"/>
      <c r="O4" s="177"/>
      <c r="P4" s="177"/>
      <c r="Q4" s="177"/>
      <c r="R4" s="178"/>
    </row>
    <row r="5" spans="1:21" ht="63.75" x14ac:dyDescent="0.25">
      <c r="A5" s="131"/>
      <c r="B5" s="128"/>
      <c r="C5" s="128"/>
      <c r="D5" s="66" t="s">
        <v>24</v>
      </c>
      <c r="E5" s="67" t="s">
        <v>26</v>
      </c>
      <c r="F5" s="66" t="s">
        <v>23</v>
      </c>
      <c r="G5" s="66" t="s">
        <v>25</v>
      </c>
      <c r="H5" s="67" t="s">
        <v>22</v>
      </c>
      <c r="I5" s="66" t="s">
        <v>78</v>
      </c>
      <c r="J5" s="66" t="s">
        <v>75</v>
      </c>
      <c r="K5" s="128"/>
      <c r="L5" s="66" t="s">
        <v>24</v>
      </c>
      <c r="M5" s="67" t="s">
        <v>26</v>
      </c>
      <c r="N5" s="66" t="s">
        <v>23</v>
      </c>
      <c r="O5" s="66" t="s">
        <v>25</v>
      </c>
      <c r="P5" s="67" t="s">
        <v>22</v>
      </c>
      <c r="Q5" s="66" t="s">
        <v>78</v>
      </c>
      <c r="R5" s="66" t="s">
        <v>75</v>
      </c>
    </row>
    <row r="6" spans="1:21" ht="15.75" customHeight="1" x14ac:dyDescent="0.25">
      <c r="A6" s="60"/>
      <c r="B6" s="60" t="s">
        <v>3</v>
      </c>
      <c r="C6" s="68">
        <v>1</v>
      </c>
      <c r="D6" s="29">
        <v>2</v>
      </c>
      <c r="E6" s="68">
        <v>3</v>
      </c>
      <c r="F6" s="29">
        <v>4</v>
      </c>
      <c r="G6" s="68">
        <v>5</v>
      </c>
      <c r="H6" s="29">
        <v>6</v>
      </c>
      <c r="I6" s="68">
        <v>7</v>
      </c>
      <c r="J6" s="29">
        <v>8</v>
      </c>
      <c r="K6" s="68">
        <v>9</v>
      </c>
      <c r="L6" s="29">
        <v>10</v>
      </c>
      <c r="M6" s="68">
        <v>11</v>
      </c>
      <c r="N6" s="29">
        <v>12</v>
      </c>
      <c r="O6" s="68">
        <v>13</v>
      </c>
      <c r="P6" s="29">
        <v>14</v>
      </c>
      <c r="Q6" s="68">
        <v>15</v>
      </c>
      <c r="R6" s="29">
        <v>16</v>
      </c>
    </row>
    <row r="7" spans="1:21" x14ac:dyDescent="0.25">
      <c r="A7" s="30"/>
      <c r="B7" s="31" t="s">
        <v>7</v>
      </c>
      <c r="C7" s="31">
        <v>1909</v>
      </c>
      <c r="D7" s="31">
        <v>87</v>
      </c>
      <c r="E7" s="31">
        <v>0</v>
      </c>
      <c r="F7" s="31">
        <v>32</v>
      </c>
      <c r="G7" s="31">
        <v>3</v>
      </c>
      <c r="H7" s="31">
        <v>322</v>
      </c>
      <c r="I7" s="31">
        <v>39</v>
      </c>
      <c r="J7" s="31">
        <v>1426</v>
      </c>
      <c r="K7" s="31">
        <v>1003</v>
      </c>
      <c r="L7" s="31">
        <v>188</v>
      </c>
      <c r="M7" s="31">
        <v>1</v>
      </c>
      <c r="N7" s="31">
        <v>179</v>
      </c>
      <c r="O7" s="31">
        <v>7</v>
      </c>
      <c r="P7" s="31">
        <v>387</v>
      </c>
      <c r="Q7" s="31">
        <v>5</v>
      </c>
      <c r="R7" s="31">
        <v>236</v>
      </c>
    </row>
    <row r="8" spans="1:21" x14ac:dyDescent="0.25">
      <c r="A8" s="70" t="s">
        <v>0</v>
      </c>
      <c r="B8" s="71" t="s">
        <v>289</v>
      </c>
      <c r="C8" s="78">
        <v>68</v>
      </c>
      <c r="D8" s="32">
        <v>14</v>
      </c>
      <c r="E8" s="34">
        <v>0</v>
      </c>
      <c r="F8" s="35">
        <v>0</v>
      </c>
      <c r="G8" s="32">
        <v>0</v>
      </c>
      <c r="H8" s="32">
        <v>2</v>
      </c>
      <c r="I8" s="35">
        <v>7</v>
      </c>
      <c r="J8" s="32">
        <v>45</v>
      </c>
      <c r="K8" s="79">
        <v>66</v>
      </c>
      <c r="L8" s="33">
        <v>41</v>
      </c>
      <c r="M8" s="33">
        <v>0</v>
      </c>
      <c r="N8" s="33">
        <v>1</v>
      </c>
      <c r="O8" s="33">
        <v>0</v>
      </c>
      <c r="P8" s="33">
        <v>0</v>
      </c>
      <c r="Q8" s="33">
        <v>3</v>
      </c>
      <c r="R8" s="33">
        <v>21</v>
      </c>
    </row>
    <row r="9" spans="1:21" x14ac:dyDescent="0.25">
      <c r="A9" s="70" t="s">
        <v>1</v>
      </c>
      <c r="B9" s="71" t="s">
        <v>5</v>
      </c>
      <c r="C9" s="78">
        <v>1841</v>
      </c>
      <c r="D9" s="80">
        <v>73</v>
      </c>
      <c r="E9" s="80">
        <v>0</v>
      </c>
      <c r="F9" s="80">
        <v>32</v>
      </c>
      <c r="G9" s="80">
        <v>3</v>
      </c>
      <c r="H9" s="80">
        <v>320</v>
      </c>
      <c r="I9" s="80">
        <v>32</v>
      </c>
      <c r="J9" s="80">
        <v>1381</v>
      </c>
      <c r="K9" s="79">
        <v>937</v>
      </c>
      <c r="L9" s="79">
        <v>147</v>
      </c>
      <c r="M9" s="79">
        <v>1</v>
      </c>
      <c r="N9" s="79">
        <v>178</v>
      </c>
      <c r="O9" s="79">
        <v>7</v>
      </c>
      <c r="P9" s="79">
        <v>387</v>
      </c>
      <c r="Q9" s="79">
        <v>2</v>
      </c>
      <c r="R9" s="79">
        <v>215</v>
      </c>
    </row>
    <row r="10" spans="1:21" x14ac:dyDescent="0.25">
      <c r="A10" s="73">
        <v>1</v>
      </c>
      <c r="B10" s="74" t="s">
        <v>290</v>
      </c>
      <c r="C10" s="78">
        <v>352</v>
      </c>
      <c r="D10" s="32">
        <v>25</v>
      </c>
      <c r="E10" s="34">
        <v>0</v>
      </c>
      <c r="F10" s="35">
        <v>10</v>
      </c>
      <c r="G10" s="32">
        <v>3</v>
      </c>
      <c r="H10" s="32">
        <v>44</v>
      </c>
      <c r="I10" s="35">
        <v>6</v>
      </c>
      <c r="J10" s="32">
        <v>264</v>
      </c>
      <c r="K10" s="79">
        <v>75</v>
      </c>
      <c r="L10" s="33">
        <v>37</v>
      </c>
      <c r="M10" s="33">
        <v>1</v>
      </c>
      <c r="N10" s="33">
        <v>12</v>
      </c>
      <c r="O10" s="33">
        <v>2</v>
      </c>
      <c r="P10" s="33">
        <v>14</v>
      </c>
      <c r="Q10" s="33">
        <v>0</v>
      </c>
      <c r="R10" s="33">
        <v>9</v>
      </c>
    </row>
    <row r="11" spans="1:21" x14ac:dyDescent="0.25">
      <c r="A11" s="73">
        <v>2</v>
      </c>
      <c r="B11" s="74" t="s">
        <v>291</v>
      </c>
      <c r="C11" s="78">
        <v>242</v>
      </c>
      <c r="D11" s="32">
        <v>9</v>
      </c>
      <c r="E11" s="34">
        <v>0</v>
      </c>
      <c r="F11" s="35">
        <v>1</v>
      </c>
      <c r="G11" s="32">
        <v>0</v>
      </c>
      <c r="H11" s="32">
        <v>24</v>
      </c>
      <c r="I11" s="35">
        <v>0</v>
      </c>
      <c r="J11" s="32">
        <v>208</v>
      </c>
      <c r="K11" s="79">
        <v>104</v>
      </c>
      <c r="L11" s="33">
        <v>7</v>
      </c>
      <c r="M11" s="33">
        <v>0</v>
      </c>
      <c r="N11" s="33">
        <v>29</v>
      </c>
      <c r="O11" s="33">
        <v>0</v>
      </c>
      <c r="P11" s="33">
        <v>42</v>
      </c>
      <c r="Q11" s="33">
        <v>0</v>
      </c>
      <c r="R11" s="33">
        <v>26</v>
      </c>
    </row>
    <row r="12" spans="1:21" x14ac:dyDescent="0.25">
      <c r="A12" s="73">
        <v>3</v>
      </c>
      <c r="B12" s="74" t="s">
        <v>292</v>
      </c>
      <c r="C12" s="78">
        <v>179</v>
      </c>
      <c r="D12" s="32">
        <v>0</v>
      </c>
      <c r="E12" s="34">
        <v>0</v>
      </c>
      <c r="F12" s="35">
        <v>5</v>
      </c>
      <c r="G12" s="32">
        <v>0</v>
      </c>
      <c r="H12" s="32">
        <v>48</v>
      </c>
      <c r="I12" s="35">
        <v>1</v>
      </c>
      <c r="J12" s="32">
        <v>125</v>
      </c>
      <c r="K12" s="79">
        <v>65</v>
      </c>
      <c r="L12" s="33">
        <v>4</v>
      </c>
      <c r="M12" s="33">
        <v>0</v>
      </c>
      <c r="N12" s="33">
        <v>13</v>
      </c>
      <c r="O12" s="33">
        <v>1</v>
      </c>
      <c r="P12" s="33">
        <v>32</v>
      </c>
      <c r="Q12" s="33">
        <v>0</v>
      </c>
      <c r="R12" s="33">
        <v>15</v>
      </c>
    </row>
    <row r="13" spans="1:21" x14ac:dyDescent="0.25">
      <c r="A13" s="73">
        <v>4</v>
      </c>
      <c r="B13" s="74" t="s">
        <v>293</v>
      </c>
      <c r="C13" s="78">
        <v>193</v>
      </c>
      <c r="D13" s="32">
        <v>9</v>
      </c>
      <c r="E13" s="34">
        <v>0</v>
      </c>
      <c r="F13" s="35">
        <v>4</v>
      </c>
      <c r="G13" s="32">
        <v>0</v>
      </c>
      <c r="H13" s="32">
        <v>33</v>
      </c>
      <c r="I13" s="35">
        <v>0</v>
      </c>
      <c r="J13" s="32">
        <v>147</v>
      </c>
      <c r="K13" s="79">
        <v>83</v>
      </c>
      <c r="L13" s="33">
        <v>22</v>
      </c>
      <c r="M13" s="33">
        <v>0</v>
      </c>
      <c r="N13" s="33">
        <v>12</v>
      </c>
      <c r="O13" s="33">
        <v>0</v>
      </c>
      <c r="P13" s="33">
        <v>36</v>
      </c>
      <c r="Q13" s="33">
        <v>0</v>
      </c>
      <c r="R13" s="33">
        <v>13</v>
      </c>
    </row>
    <row r="14" spans="1:21" x14ac:dyDescent="0.25">
      <c r="A14" s="73">
        <v>5</v>
      </c>
      <c r="B14" s="74" t="s">
        <v>294</v>
      </c>
      <c r="C14" s="78">
        <v>77</v>
      </c>
      <c r="D14" s="32">
        <v>1</v>
      </c>
      <c r="E14" s="34">
        <v>0</v>
      </c>
      <c r="F14" s="35">
        <v>0</v>
      </c>
      <c r="G14" s="32">
        <v>0</v>
      </c>
      <c r="H14" s="32">
        <v>18</v>
      </c>
      <c r="I14" s="35">
        <v>11</v>
      </c>
      <c r="J14" s="32">
        <v>47</v>
      </c>
      <c r="K14" s="79">
        <v>42</v>
      </c>
      <c r="L14" s="33">
        <v>1</v>
      </c>
      <c r="M14" s="33">
        <v>0</v>
      </c>
      <c r="N14" s="33">
        <v>15</v>
      </c>
      <c r="O14" s="33">
        <v>0</v>
      </c>
      <c r="P14" s="33">
        <v>15</v>
      </c>
      <c r="Q14" s="33">
        <v>0</v>
      </c>
      <c r="R14" s="33">
        <v>11</v>
      </c>
    </row>
    <row r="15" spans="1:21" x14ac:dyDescent="0.25">
      <c r="A15" s="73">
        <v>6</v>
      </c>
      <c r="B15" s="74" t="s">
        <v>295</v>
      </c>
      <c r="C15" s="78">
        <v>146</v>
      </c>
      <c r="D15" s="32">
        <v>17</v>
      </c>
      <c r="E15" s="34">
        <v>0</v>
      </c>
      <c r="F15" s="35">
        <v>1</v>
      </c>
      <c r="G15" s="32">
        <v>0</v>
      </c>
      <c r="H15" s="32">
        <v>49</v>
      </c>
      <c r="I15" s="35">
        <v>1</v>
      </c>
      <c r="J15" s="32">
        <v>78</v>
      </c>
      <c r="K15" s="79">
        <v>127</v>
      </c>
      <c r="L15" s="33">
        <v>34</v>
      </c>
      <c r="M15" s="33">
        <v>0</v>
      </c>
      <c r="N15" s="33">
        <v>11</v>
      </c>
      <c r="O15" s="33">
        <v>1</v>
      </c>
      <c r="P15" s="33">
        <v>73</v>
      </c>
      <c r="Q15" s="33">
        <v>0</v>
      </c>
      <c r="R15" s="33">
        <v>8</v>
      </c>
    </row>
    <row r="16" spans="1:21" x14ac:dyDescent="0.25">
      <c r="A16" s="73">
        <v>7</v>
      </c>
      <c r="B16" s="74" t="s">
        <v>296</v>
      </c>
      <c r="C16" s="78">
        <v>105</v>
      </c>
      <c r="D16" s="32">
        <v>0</v>
      </c>
      <c r="E16" s="34">
        <v>0</v>
      </c>
      <c r="F16" s="35">
        <v>3</v>
      </c>
      <c r="G16" s="32">
        <v>0</v>
      </c>
      <c r="H16" s="32">
        <v>30</v>
      </c>
      <c r="I16" s="35">
        <v>0</v>
      </c>
      <c r="J16" s="32">
        <v>72</v>
      </c>
      <c r="K16" s="79">
        <v>97</v>
      </c>
      <c r="L16" s="33">
        <v>2</v>
      </c>
      <c r="M16" s="33">
        <v>0</v>
      </c>
      <c r="N16" s="33">
        <v>29</v>
      </c>
      <c r="O16" s="33">
        <v>0</v>
      </c>
      <c r="P16" s="33">
        <v>55</v>
      </c>
      <c r="Q16" s="33">
        <v>0</v>
      </c>
      <c r="R16" s="33">
        <v>11</v>
      </c>
    </row>
    <row r="17" spans="1:18" x14ac:dyDescent="0.25">
      <c r="A17" s="73">
        <v>8</v>
      </c>
      <c r="B17" s="74" t="s">
        <v>297</v>
      </c>
      <c r="C17" s="78">
        <v>170</v>
      </c>
      <c r="D17" s="32">
        <v>2</v>
      </c>
      <c r="E17" s="34">
        <v>0</v>
      </c>
      <c r="F17" s="35">
        <v>3</v>
      </c>
      <c r="G17" s="32">
        <v>0</v>
      </c>
      <c r="H17" s="32">
        <v>17</v>
      </c>
      <c r="I17" s="35">
        <v>0</v>
      </c>
      <c r="J17" s="32">
        <v>148</v>
      </c>
      <c r="K17" s="79">
        <v>89</v>
      </c>
      <c r="L17" s="33">
        <v>4</v>
      </c>
      <c r="M17" s="33">
        <v>0</v>
      </c>
      <c r="N17" s="33">
        <v>24</v>
      </c>
      <c r="O17" s="33">
        <v>1</v>
      </c>
      <c r="P17" s="33">
        <v>18</v>
      </c>
      <c r="Q17" s="33">
        <v>0</v>
      </c>
      <c r="R17" s="33">
        <v>42</v>
      </c>
    </row>
    <row r="18" spans="1:18" x14ac:dyDescent="0.25">
      <c r="A18" s="73">
        <v>9</v>
      </c>
      <c r="B18" s="74" t="s">
        <v>298</v>
      </c>
      <c r="C18" s="78">
        <v>151</v>
      </c>
      <c r="D18" s="32">
        <v>7</v>
      </c>
      <c r="E18" s="34">
        <v>0</v>
      </c>
      <c r="F18" s="35">
        <v>4</v>
      </c>
      <c r="G18" s="32">
        <v>0</v>
      </c>
      <c r="H18" s="32">
        <v>23</v>
      </c>
      <c r="I18" s="35">
        <v>1</v>
      </c>
      <c r="J18" s="32">
        <v>116</v>
      </c>
      <c r="K18" s="79">
        <v>87</v>
      </c>
      <c r="L18" s="33">
        <v>21</v>
      </c>
      <c r="M18" s="33">
        <v>0</v>
      </c>
      <c r="N18" s="33">
        <v>17</v>
      </c>
      <c r="O18" s="33">
        <v>0</v>
      </c>
      <c r="P18" s="33">
        <v>31</v>
      </c>
      <c r="Q18" s="33">
        <v>0</v>
      </c>
      <c r="R18" s="33">
        <v>18</v>
      </c>
    </row>
    <row r="19" spans="1:18" x14ac:dyDescent="0.25">
      <c r="A19" s="73">
        <v>10</v>
      </c>
      <c r="B19" s="74" t="s">
        <v>299</v>
      </c>
      <c r="C19" s="78">
        <v>87</v>
      </c>
      <c r="D19" s="32">
        <v>2</v>
      </c>
      <c r="E19" s="34">
        <v>0</v>
      </c>
      <c r="F19" s="35">
        <v>0</v>
      </c>
      <c r="G19" s="32">
        <v>0</v>
      </c>
      <c r="H19" s="32">
        <v>23</v>
      </c>
      <c r="I19" s="35">
        <v>0</v>
      </c>
      <c r="J19" s="32">
        <v>62</v>
      </c>
      <c r="K19" s="79">
        <v>59</v>
      </c>
      <c r="L19" s="33">
        <v>6</v>
      </c>
      <c r="M19" s="33">
        <v>0</v>
      </c>
      <c r="N19" s="33">
        <v>2</v>
      </c>
      <c r="O19" s="33">
        <v>2</v>
      </c>
      <c r="P19" s="33">
        <v>23</v>
      </c>
      <c r="Q19" s="33">
        <v>0</v>
      </c>
      <c r="R19" s="33">
        <v>26</v>
      </c>
    </row>
    <row r="20" spans="1:18" x14ac:dyDescent="0.25">
      <c r="A20" s="73">
        <v>11</v>
      </c>
      <c r="B20" s="74" t="s">
        <v>300</v>
      </c>
      <c r="C20" s="78">
        <v>11</v>
      </c>
      <c r="D20" s="32">
        <v>0</v>
      </c>
      <c r="E20" s="34">
        <v>0</v>
      </c>
      <c r="F20" s="35">
        <v>0</v>
      </c>
      <c r="G20" s="32">
        <v>0</v>
      </c>
      <c r="H20" s="32">
        <v>0</v>
      </c>
      <c r="I20" s="35">
        <v>0</v>
      </c>
      <c r="J20" s="32">
        <v>11</v>
      </c>
      <c r="K20" s="79">
        <v>2</v>
      </c>
      <c r="L20" s="33">
        <v>0</v>
      </c>
      <c r="M20" s="33">
        <v>0</v>
      </c>
      <c r="N20" s="33">
        <v>0</v>
      </c>
      <c r="O20" s="33">
        <v>0</v>
      </c>
      <c r="P20" s="33">
        <v>1</v>
      </c>
      <c r="Q20" s="33">
        <v>0</v>
      </c>
      <c r="R20" s="33">
        <v>1</v>
      </c>
    </row>
    <row r="21" spans="1:18" x14ac:dyDescent="0.25">
      <c r="A21" s="73">
        <v>12</v>
      </c>
      <c r="B21" s="74" t="s">
        <v>301</v>
      </c>
      <c r="C21" s="78">
        <v>89</v>
      </c>
      <c r="D21" s="32">
        <v>1</v>
      </c>
      <c r="E21" s="34">
        <v>0</v>
      </c>
      <c r="F21" s="35">
        <v>1</v>
      </c>
      <c r="G21" s="32">
        <v>0</v>
      </c>
      <c r="H21" s="32">
        <v>10</v>
      </c>
      <c r="I21" s="35">
        <v>11</v>
      </c>
      <c r="J21" s="32">
        <v>66</v>
      </c>
      <c r="K21" s="79">
        <v>86</v>
      </c>
      <c r="L21" s="33">
        <v>6</v>
      </c>
      <c r="M21" s="33">
        <v>0</v>
      </c>
      <c r="N21" s="33">
        <v>12</v>
      </c>
      <c r="O21" s="33">
        <v>0</v>
      </c>
      <c r="P21" s="33">
        <v>37</v>
      </c>
      <c r="Q21" s="33">
        <v>2</v>
      </c>
      <c r="R21" s="33">
        <v>29</v>
      </c>
    </row>
    <row r="22" spans="1:18" x14ac:dyDescent="0.25">
      <c r="A22" s="73">
        <v>13</v>
      </c>
      <c r="B22" s="74" t="s">
        <v>302</v>
      </c>
      <c r="C22" s="78">
        <v>39</v>
      </c>
      <c r="D22" s="32">
        <v>0</v>
      </c>
      <c r="E22" s="34">
        <v>0</v>
      </c>
      <c r="F22" s="35">
        <v>0</v>
      </c>
      <c r="G22" s="32">
        <v>0</v>
      </c>
      <c r="H22" s="32">
        <v>1</v>
      </c>
      <c r="I22" s="35">
        <v>1</v>
      </c>
      <c r="J22" s="32">
        <v>37</v>
      </c>
      <c r="K22" s="79">
        <v>21</v>
      </c>
      <c r="L22" s="33">
        <v>3</v>
      </c>
      <c r="M22" s="33">
        <v>0</v>
      </c>
      <c r="N22" s="33">
        <v>2</v>
      </c>
      <c r="O22" s="33">
        <v>0</v>
      </c>
      <c r="P22" s="33">
        <v>10</v>
      </c>
      <c r="Q22" s="33">
        <v>0</v>
      </c>
      <c r="R22" s="33">
        <v>6</v>
      </c>
    </row>
  </sheetData>
  <sheetProtection formatCells="0" formatColumns="0" formatRows="0" insertColumns="0" insertRows="0"/>
  <mergeCells count="10">
    <mergeCell ref="A1:R1"/>
    <mergeCell ref="A2:R2"/>
    <mergeCell ref="O3:R3"/>
    <mergeCell ref="A4:A5"/>
    <mergeCell ref="B4:B5"/>
    <mergeCell ref="C4:C5"/>
    <mergeCell ref="D4:J4"/>
    <mergeCell ref="K4:K5"/>
    <mergeCell ref="L4:R4"/>
    <mergeCell ref="C3:J3"/>
  </mergeCells>
  <pageMargins left="0.4" right="0.36" top="0.45" bottom="0.49" header="0.31496062992125984" footer="0.31496062992125984"/>
  <pageSetup paperSize="9" scale="7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22"/>
  <sheetViews>
    <sheetView view="pageBreakPreview" zoomScale="90" zoomScaleSheetLayoutView="90" workbookViewId="0">
      <selection activeCell="U6" sqref="A1:XFD1048576"/>
    </sheetView>
  </sheetViews>
  <sheetFormatPr defaultRowHeight="15.75" x14ac:dyDescent="0.25"/>
  <cols>
    <col min="1" max="1" width="3.5" style="63" customWidth="1"/>
    <col min="2" max="2" width="16.375" style="63" customWidth="1"/>
    <col min="3" max="3" width="8.375" style="63" customWidth="1"/>
    <col min="4" max="8" width="7.25" style="63" customWidth="1"/>
    <col min="9" max="9" width="8.75" style="63" customWidth="1"/>
    <col min="10" max="10" width="8.5" style="63" customWidth="1"/>
    <col min="11" max="11" width="10.625" style="63" customWidth="1"/>
    <col min="12" max="18" width="10.25" style="63" customWidth="1"/>
    <col min="19" max="21" width="16.75" style="65" customWidth="1"/>
    <col min="22" max="16384" width="9" style="63"/>
  </cols>
  <sheetData>
    <row r="1" spans="1:21" s="62" customFormat="1" ht="21.75" customHeight="1" x14ac:dyDescent="0.25">
      <c r="A1" s="172" t="s">
        <v>99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61"/>
      <c r="T1" s="61"/>
      <c r="U1" s="61"/>
    </row>
    <row r="2" spans="1:21" s="62" customFormat="1" ht="21.75" customHeight="1" x14ac:dyDescent="0.25">
      <c r="A2" s="173" t="s">
        <v>340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61"/>
      <c r="T2" s="61"/>
      <c r="U2" s="61"/>
    </row>
    <row r="3" spans="1:21" x14ac:dyDescent="0.25">
      <c r="C3" s="179"/>
      <c r="D3" s="179"/>
      <c r="E3" s="179"/>
      <c r="F3" s="179"/>
      <c r="G3" s="179"/>
      <c r="H3" s="179"/>
      <c r="I3" s="179"/>
      <c r="J3" s="179"/>
      <c r="K3" s="64"/>
      <c r="O3" s="180" t="s">
        <v>96</v>
      </c>
      <c r="P3" s="180"/>
      <c r="Q3" s="180"/>
      <c r="R3" s="180"/>
    </row>
    <row r="4" spans="1:21" ht="15.75" customHeight="1" x14ac:dyDescent="0.25">
      <c r="A4" s="129" t="s">
        <v>94</v>
      </c>
      <c r="B4" s="128" t="s">
        <v>95</v>
      </c>
      <c r="C4" s="128" t="s">
        <v>100</v>
      </c>
      <c r="D4" s="175" t="s">
        <v>97</v>
      </c>
      <c r="E4" s="175"/>
      <c r="F4" s="175"/>
      <c r="G4" s="175"/>
      <c r="H4" s="175"/>
      <c r="I4" s="175"/>
      <c r="J4" s="175"/>
      <c r="K4" s="128" t="s">
        <v>101</v>
      </c>
      <c r="L4" s="175" t="s">
        <v>97</v>
      </c>
      <c r="M4" s="175"/>
      <c r="N4" s="175"/>
      <c r="O4" s="175"/>
      <c r="P4" s="175"/>
      <c r="Q4" s="175"/>
      <c r="R4" s="175"/>
    </row>
    <row r="5" spans="1:21" ht="88.5" customHeight="1" x14ac:dyDescent="0.25">
      <c r="A5" s="131"/>
      <c r="B5" s="128"/>
      <c r="C5" s="128"/>
      <c r="D5" s="66" t="s">
        <v>24</v>
      </c>
      <c r="E5" s="67" t="s">
        <v>26</v>
      </c>
      <c r="F5" s="66" t="s">
        <v>23</v>
      </c>
      <c r="G5" s="66" t="s">
        <v>25</v>
      </c>
      <c r="H5" s="67" t="s">
        <v>22</v>
      </c>
      <c r="I5" s="66" t="s">
        <v>78</v>
      </c>
      <c r="J5" s="66" t="s">
        <v>75</v>
      </c>
      <c r="K5" s="128"/>
      <c r="L5" s="66" t="s">
        <v>24</v>
      </c>
      <c r="M5" s="67" t="s">
        <v>26</v>
      </c>
      <c r="N5" s="66" t="s">
        <v>23</v>
      </c>
      <c r="O5" s="66" t="s">
        <v>25</v>
      </c>
      <c r="P5" s="67" t="s">
        <v>22</v>
      </c>
      <c r="Q5" s="66" t="s">
        <v>78</v>
      </c>
      <c r="R5" s="66" t="s">
        <v>75</v>
      </c>
    </row>
    <row r="6" spans="1:21" ht="15.75" customHeight="1" x14ac:dyDescent="0.25">
      <c r="A6" s="60"/>
      <c r="B6" s="60" t="s">
        <v>3</v>
      </c>
      <c r="C6" s="68">
        <v>1</v>
      </c>
      <c r="D6" s="29">
        <v>2</v>
      </c>
      <c r="E6" s="68">
        <v>3</v>
      </c>
      <c r="F6" s="29">
        <v>4</v>
      </c>
      <c r="G6" s="68">
        <v>5</v>
      </c>
      <c r="H6" s="29">
        <v>6</v>
      </c>
      <c r="I6" s="68">
        <v>7</v>
      </c>
      <c r="J6" s="29">
        <v>8</v>
      </c>
      <c r="K6" s="68">
        <v>9</v>
      </c>
      <c r="L6" s="29">
        <v>10</v>
      </c>
      <c r="M6" s="68">
        <v>11</v>
      </c>
      <c r="N6" s="29">
        <v>12</v>
      </c>
      <c r="O6" s="68">
        <v>13</v>
      </c>
      <c r="P6" s="29">
        <v>14</v>
      </c>
      <c r="Q6" s="68">
        <v>15</v>
      </c>
      <c r="R6" s="29">
        <v>16</v>
      </c>
    </row>
    <row r="7" spans="1:21" x14ac:dyDescent="0.25">
      <c r="A7" s="30"/>
      <c r="B7" s="31" t="s">
        <v>7</v>
      </c>
      <c r="C7" s="69">
        <v>104710426</v>
      </c>
      <c r="D7" s="69">
        <v>2936660</v>
      </c>
      <c r="E7" s="69">
        <v>0</v>
      </c>
      <c r="F7" s="69">
        <v>302646</v>
      </c>
      <c r="G7" s="69">
        <v>28698</v>
      </c>
      <c r="H7" s="69">
        <v>4453923</v>
      </c>
      <c r="I7" s="69">
        <v>40110476</v>
      </c>
      <c r="J7" s="69">
        <v>56878023</v>
      </c>
      <c r="K7" s="69">
        <v>851914647.47399998</v>
      </c>
      <c r="L7" s="69">
        <v>623954221</v>
      </c>
      <c r="M7" s="69">
        <v>470907</v>
      </c>
      <c r="N7" s="69">
        <v>3573946</v>
      </c>
      <c r="O7" s="69">
        <v>3549440</v>
      </c>
      <c r="P7" s="69">
        <v>107105257.47400001</v>
      </c>
      <c r="Q7" s="69">
        <v>39571442</v>
      </c>
      <c r="R7" s="69">
        <v>73689434</v>
      </c>
    </row>
    <row r="8" spans="1:21" x14ac:dyDescent="0.25">
      <c r="A8" s="70" t="s">
        <v>0</v>
      </c>
      <c r="B8" s="71" t="s">
        <v>53</v>
      </c>
      <c r="C8" s="72">
        <v>3402685</v>
      </c>
      <c r="D8" s="33">
        <v>393416</v>
      </c>
      <c r="E8" s="36">
        <v>0</v>
      </c>
      <c r="F8" s="37">
        <v>0</v>
      </c>
      <c r="G8" s="33">
        <v>0</v>
      </c>
      <c r="H8" s="33">
        <v>87900</v>
      </c>
      <c r="I8" s="37">
        <v>194508</v>
      </c>
      <c r="J8" s="33">
        <v>2726861</v>
      </c>
      <c r="K8" s="33">
        <v>58256646</v>
      </c>
      <c r="L8" s="33">
        <v>5535693</v>
      </c>
      <c r="M8" s="33">
        <v>0</v>
      </c>
      <c r="N8" s="33">
        <v>174000</v>
      </c>
      <c r="O8" s="33">
        <v>0</v>
      </c>
      <c r="P8" s="33">
        <v>0</v>
      </c>
      <c r="Q8" s="33">
        <v>39351626</v>
      </c>
      <c r="R8" s="33">
        <v>13195327</v>
      </c>
    </row>
    <row r="9" spans="1:21" x14ac:dyDescent="0.25">
      <c r="A9" s="70" t="s">
        <v>1</v>
      </c>
      <c r="B9" s="71" t="s">
        <v>5</v>
      </c>
      <c r="C9" s="72">
        <v>101307741</v>
      </c>
      <c r="D9" s="33">
        <v>2543244</v>
      </c>
      <c r="E9" s="33">
        <v>0</v>
      </c>
      <c r="F9" s="33">
        <v>302646</v>
      </c>
      <c r="G9" s="33">
        <v>28698</v>
      </c>
      <c r="H9" s="33">
        <v>4366023</v>
      </c>
      <c r="I9" s="33">
        <v>39915968</v>
      </c>
      <c r="J9" s="33">
        <v>54151162</v>
      </c>
      <c r="K9" s="33">
        <v>793658001.47399998</v>
      </c>
      <c r="L9" s="33">
        <v>618418528</v>
      </c>
      <c r="M9" s="33">
        <v>470907</v>
      </c>
      <c r="N9" s="33">
        <v>3399946</v>
      </c>
      <c r="O9" s="33">
        <v>3549440</v>
      </c>
      <c r="P9" s="33">
        <v>107105257.47400001</v>
      </c>
      <c r="Q9" s="33">
        <v>219816</v>
      </c>
      <c r="R9" s="33">
        <v>60494107</v>
      </c>
    </row>
    <row r="10" spans="1:21" x14ac:dyDescent="0.25">
      <c r="A10" s="73">
        <v>1</v>
      </c>
      <c r="B10" s="74" t="s">
        <v>290</v>
      </c>
      <c r="C10" s="72">
        <v>5662498</v>
      </c>
      <c r="D10" s="33">
        <v>1167803</v>
      </c>
      <c r="E10" s="36">
        <v>0</v>
      </c>
      <c r="F10" s="37">
        <v>40806</v>
      </c>
      <c r="G10" s="33">
        <v>28698</v>
      </c>
      <c r="H10" s="33">
        <v>598478</v>
      </c>
      <c r="I10" s="37">
        <v>66366</v>
      </c>
      <c r="J10" s="33">
        <v>3760347</v>
      </c>
      <c r="K10" s="33">
        <v>55118245</v>
      </c>
      <c r="L10" s="33">
        <v>42538234</v>
      </c>
      <c r="M10" s="33">
        <v>470907</v>
      </c>
      <c r="N10" s="33">
        <v>202850</v>
      </c>
      <c r="O10" s="33">
        <v>708197</v>
      </c>
      <c r="P10" s="33">
        <v>10674824</v>
      </c>
      <c r="Q10" s="33">
        <v>0</v>
      </c>
      <c r="R10" s="33">
        <v>523233</v>
      </c>
    </row>
    <row r="11" spans="1:21" x14ac:dyDescent="0.25">
      <c r="A11" s="73">
        <v>2</v>
      </c>
      <c r="B11" s="74" t="s">
        <v>291</v>
      </c>
      <c r="C11" s="72">
        <v>11387145</v>
      </c>
      <c r="D11" s="33">
        <v>296003</v>
      </c>
      <c r="E11" s="36">
        <v>0</v>
      </c>
      <c r="F11" s="37">
        <v>14846</v>
      </c>
      <c r="G11" s="33">
        <v>0</v>
      </c>
      <c r="H11" s="33">
        <v>166616</v>
      </c>
      <c r="I11" s="37">
        <v>0</v>
      </c>
      <c r="J11" s="33">
        <v>10909680</v>
      </c>
      <c r="K11" s="33">
        <v>62384275</v>
      </c>
      <c r="L11" s="33">
        <v>8880402</v>
      </c>
      <c r="M11" s="33">
        <v>0</v>
      </c>
      <c r="N11" s="33">
        <v>365600</v>
      </c>
      <c r="O11" s="33">
        <v>0</v>
      </c>
      <c r="P11" s="33">
        <v>8248040</v>
      </c>
      <c r="Q11" s="33">
        <v>0</v>
      </c>
      <c r="R11" s="33">
        <v>44890233</v>
      </c>
    </row>
    <row r="12" spans="1:21" x14ac:dyDescent="0.25">
      <c r="A12" s="73">
        <v>3</v>
      </c>
      <c r="B12" s="74" t="s">
        <v>292</v>
      </c>
      <c r="C12" s="72">
        <v>5428497</v>
      </c>
      <c r="D12" s="33">
        <v>0</v>
      </c>
      <c r="E12" s="36">
        <v>0</v>
      </c>
      <c r="F12" s="37">
        <v>36443</v>
      </c>
      <c r="G12" s="33">
        <v>0</v>
      </c>
      <c r="H12" s="33">
        <v>461271</v>
      </c>
      <c r="I12" s="37">
        <v>192057</v>
      </c>
      <c r="J12" s="33">
        <v>4738726</v>
      </c>
      <c r="K12" s="33">
        <v>15461118</v>
      </c>
      <c r="L12" s="33">
        <v>6142938</v>
      </c>
      <c r="M12" s="33">
        <v>0</v>
      </c>
      <c r="N12" s="33">
        <v>223535</v>
      </c>
      <c r="O12" s="33">
        <v>38400</v>
      </c>
      <c r="P12" s="33">
        <v>8285387</v>
      </c>
      <c r="Q12" s="33">
        <v>0</v>
      </c>
      <c r="R12" s="33">
        <v>770858</v>
      </c>
    </row>
    <row r="13" spans="1:21" x14ac:dyDescent="0.25">
      <c r="A13" s="73">
        <v>4</v>
      </c>
      <c r="B13" s="74" t="s">
        <v>293</v>
      </c>
      <c r="C13" s="72">
        <v>8872106</v>
      </c>
      <c r="D13" s="33">
        <v>177048</v>
      </c>
      <c r="E13" s="36">
        <v>0</v>
      </c>
      <c r="F13" s="37">
        <v>157742</v>
      </c>
      <c r="G13" s="33">
        <v>0</v>
      </c>
      <c r="H13" s="33">
        <v>823816</v>
      </c>
      <c r="I13" s="37">
        <v>0</v>
      </c>
      <c r="J13" s="33">
        <v>7713500</v>
      </c>
      <c r="K13" s="33">
        <v>183699085</v>
      </c>
      <c r="L13" s="33">
        <v>170593518</v>
      </c>
      <c r="M13" s="33">
        <v>0</v>
      </c>
      <c r="N13" s="33">
        <v>224793</v>
      </c>
      <c r="O13" s="33">
        <v>0</v>
      </c>
      <c r="P13" s="33">
        <v>11331374</v>
      </c>
      <c r="Q13" s="33">
        <v>0</v>
      </c>
      <c r="R13" s="33">
        <v>1549400</v>
      </c>
    </row>
    <row r="14" spans="1:21" x14ac:dyDescent="0.25">
      <c r="A14" s="73">
        <v>5</v>
      </c>
      <c r="B14" s="74" t="s">
        <v>294</v>
      </c>
      <c r="C14" s="72">
        <v>2045988</v>
      </c>
      <c r="D14" s="33">
        <v>24630</v>
      </c>
      <c r="E14" s="36">
        <v>0</v>
      </c>
      <c r="F14" s="37">
        <v>0</v>
      </c>
      <c r="G14" s="33">
        <v>0</v>
      </c>
      <c r="H14" s="33">
        <v>350091</v>
      </c>
      <c r="I14" s="37">
        <v>716300</v>
      </c>
      <c r="J14" s="33">
        <v>954967</v>
      </c>
      <c r="K14" s="33">
        <v>4794040.4739999995</v>
      </c>
      <c r="L14" s="33">
        <v>77857</v>
      </c>
      <c r="M14" s="33">
        <v>0</v>
      </c>
      <c r="N14" s="33">
        <v>457752</v>
      </c>
      <c r="O14" s="33">
        <v>0</v>
      </c>
      <c r="P14" s="33">
        <v>2725414.4739999999</v>
      </c>
      <c r="Q14" s="33">
        <v>0</v>
      </c>
      <c r="R14" s="33">
        <v>1533017</v>
      </c>
    </row>
    <row r="15" spans="1:21" x14ac:dyDescent="0.25">
      <c r="A15" s="73">
        <v>6</v>
      </c>
      <c r="B15" s="74" t="s">
        <v>295</v>
      </c>
      <c r="C15" s="72">
        <v>5512316</v>
      </c>
      <c r="D15" s="33">
        <v>535932</v>
      </c>
      <c r="E15" s="36">
        <v>0</v>
      </c>
      <c r="F15" s="37">
        <v>3129</v>
      </c>
      <c r="G15" s="33">
        <v>0</v>
      </c>
      <c r="H15" s="33">
        <v>445477</v>
      </c>
      <c r="I15" s="37">
        <v>864397</v>
      </c>
      <c r="J15" s="33">
        <v>3663381</v>
      </c>
      <c r="K15" s="33">
        <v>139434207</v>
      </c>
      <c r="L15" s="33">
        <v>110942644</v>
      </c>
      <c r="M15" s="33">
        <v>0</v>
      </c>
      <c r="N15" s="33">
        <v>271700</v>
      </c>
      <c r="O15" s="33">
        <v>2763954</v>
      </c>
      <c r="P15" s="33">
        <v>24856257</v>
      </c>
      <c r="Q15" s="33">
        <v>0</v>
      </c>
      <c r="R15" s="33">
        <v>599652</v>
      </c>
    </row>
    <row r="16" spans="1:21" x14ac:dyDescent="0.25">
      <c r="A16" s="73">
        <v>7</v>
      </c>
      <c r="B16" s="74" t="s">
        <v>296</v>
      </c>
      <c r="C16" s="72">
        <v>2292511</v>
      </c>
      <c r="D16" s="33">
        <v>0</v>
      </c>
      <c r="E16" s="36">
        <v>0</v>
      </c>
      <c r="F16" s="37">
        <v>15593</v>
      </c>
      <c r="G16" s="33">
        <v>0</v>
      </c>
      <c r="H16" s="33">
        <v>297738</v>
      </c>
      <c r="I16" s="37">
        <v>0</v>
      </c>
      <c r="J16" s="33">
        <v>1979180</v>
      </c>
      <c r="K16" s="33">
        <v>7811372</v>
      </c>
      <c r="L16" s="33">
        <v>473354</v>
      </c>
      <c r="M16" s="33">
        <v>0</v>
      </c>
      <c r="N16" s="33">
        <v>682200</v>
      </c>
      <c r="O16" s="33">
        <v>0</v>
      </c>
      <c r="P16" s="33">
        <v>5559359</v>
      </c>
      <c r="Q16" s="33">
        <v>0</v>
      </c>
      <c r="R16" s="33">
        <v>1096459</v>
      </c>
    </row>
    <row r="17" spans="1:18" x14ac:dyDescent="0.25">
      <c r="A17" s="73">
        <v>8</v>
      </c>
      <c r="B17" s="74" t="s">
        <v>297</v>
      </c>
      <c r="C17" s="72">
        <v>2510111</v>
      </c>
      <c r="D17" s="33">
        <v>7289</v>
      </c>
      <c r="E17" s="36">
        <v>0</v>
      </c>
      <c r="F17" s="37">
        <v>8502</v>
      </c>
      <c r="G17" s="33">
        <v>0</v>
      </c>
      <c r="H17" s="33">
        <v>180060</v>
      </c>
      <c r="I17" s="37">
        <v>0</v>
      </c>
      <c r="J17" s="33">
        <v>2314260</v>
      </c>
      <c r="K17" s="33">
        <v>62179307</v>
      </c>
      <c r="L17" s="33">
        <v>53850082</v>
      </c>
      <c r="M17" s="33">
        <v>0</v>
      </c>
      <c r="N17" s="33">
        <v>413900</v>
      </c>
      <c r="O17" s="33">
        <v>38889</v>
      </c>
      <c r="P17" s="33">
        <v>3571672</v>
      </c>
      <c r="Q17" s="33">
        <v>0</v>
      </c>
      <c r="R17" s="33">
        <v>4304764</v>
      </c>
    </row>
    <row r="18" spans="1:18" x14ac:dyDescent="0.25">
      <c r="A18" s="73">
        <v>9</v>
      </c>
      <c r="B18" s="74" t="s">
        <v>298</v>
      </c>
      <c r="C18" s="72">
        <v>52619588</v>
      </c>
      <c r="D18" s="33">
        <v>235069</v>
      </c>
      <c r="E18" s="36">
        <v>0</v>
      </c>
      <c r="F18" s="37">
        <v>22540</v>
      </c>
      <c r="G18" s="33">
        <v>0</v>
      </c>
      <c r="H18" s="33">
        <v>696601</v>
      </c>
      <c r="I18" s="37">
        <v>37906693</v>
      </c>
      <c r="J18" s="33">
        <v>13758685</v>
      </c>
      <c r="K18" s="33">
        <v>230178783</v>
      </c>
      <c r="L18" s="33">
        <v>215143497</v>
      </c>
      <c r="M18" s="33">
        <v>0</v>
      </c>
      <c r="N18" s="33">
        <v>120078</v>
      </c>
      <c r="O18" s="33">
        <v>0</v>
      </c>
      <c r="P18" s="33">
        <v>13712558</v>
      </c>
      <c r="Q18" s="33">
        <v>0</v>
      </c>
      <c r="R18" s="33">
        <v>1202650</v>
      </c>
    </row>
    <row r="19" spans="1:18" x14ac:dyDescent="0.25">
      <c r="A19" s="73">
        <v>10</v>
      </c>
      <c r="B19" s="74" t="s">
        <v>299</v>
      </c>
      <c r="C19" s="72">
        <v>851173</v>
      </c>
      <c r="D19" s="33">
        <v>20174</v>
      </c>
      <c r="E19" s="36">
        <v>0</v>
      </c>
      <c r="F19" s="37">
        <v>0</v>
      </c>
      <c r="G19" s="33">
        <v>0</v>
      </c>
      <c r="H19" s="33">
        <v>116671</v>
      </c>
      <c r="I19" s="37">
        <v>0</v>
      </c>
      <c r="J19" s="33">
        <v>714328</v>
      </c>
      <c r="K19" s="33">
        <v>7860446</v>
      </c>
      <c r="L19" s="33">
        <v>3425564</v>
      </c>
      <c r="M19" s="33">
        <v>0</v>
      </c>
      <c r="N19" s="33">
        <v>67488</v>
      </c>
      <c r="O19" s="33">
        <v>0</v>
      </c>
      <c r="P19" s="33">
        <v>3306067</v>
      </c>
      <c r="Q19" s="33">
        <v>0</v>
      </c>
      <c r="R19" s="33">
        <v>1061327</v>
      </c>
    </row>
    <row r="20" spans="1:18" x14ac:dyDescent="0.25">
      <c r="A20" s="73">
        <v>11</v>
      </c>
      <c r="B20" s="74" t="s">
        <v>300</v>
      </c>
      <c r="C20" s="72">
        <v>292840</v>
      </c>
      <c r="D20" s="33">
        <v>0</v>
      </c>
      <c r="E20" s="36">
        <v>0</v>
      </c>
      <c r="F20" s="37">
        <v>0</v>
      </c>
      <c r="G20" s="33">
        <v>0</v>
      </c>
      <c r="H20" s="33">
        <v>0</v>
      </c>
      <c r="I20" s="37">
        <v>0</v>
      </c>
      <c r="J20" s="33">
        <v>292840</v>
      </c>
      <c r="K20" s="33">
        <v>163498</v>
      </c>
      <c r="L20" s="33">
        <v>0</v>
      </c>
      <c r="M20" s="33">
        <v>0</v>
      </c>
      <c r="N20" s="33">
        <v>0</v>
      </c>
      <c r="O20" s="33">
        <v>0</v>
      </c>
      <c r="P20" s="33">
        <v>130000</v>
      </c>
      <c r="Q20" s="33">
        <v>0</v>
      </c>
      <c r="R20" s="33">
        <v>33498</v>
      </c>
    </row>
    <row r="21" spans="1:18" x14ac:dyDescent="0.25">
      <c r="A21" s="73">
        <v>12</v>
      </c>
      <c r="B21" s="74" t="s">
        <v>301</v>
      </c>
      <c r="C21" s="72">
        <v>2138892</v>
      </c>
      <c r="D21" s="33">
        <v>79296</v>
      </c>
      <c r="E21" s="36">
        <v>0</v>
      </c>
      <c r="F21" s="37">
        <v>3045</v>
      </c>
      <c r="G21" s="33">
        <v>0</v>
      </c>
      <c r="H21" s="33">
        <v>222954</v>
      </c>
      <c r="I21" s="37">
        <v>151405</v>
      </c>
      <c r="J21" s="33">
        <v>1682192</v>
      </c>
      <c r="K21" s="33">
        <v>21924271</v>
      </c>
      <c r="L21" s="33">
        <v>4367277</v>
      </c>
      <c r="M21" s="33">
        <v>0</v>
      </c>
      <c r="N21" s="33">
        <v>354050</v>
      </c>
      <c r="O21" s="33">
        <v>0</v>
      </c>
      <c r="P21" s="33">
        <v>14101449</v>
      </c>
      <c r="Q21" s="33">
        <v>219816</v>
      </c>
      <c r="R21" s="33">
        <v>2881679</v>
      </c>
    </row>
    <row r="22" spans="1:18" x14ac:dyDescent="0.25">
      <c r="A22" s="73">
        <v>13</v>
      </c>
      <c r="B22" s="74" t="s">
        <v>302</v>
      </c>
      <c r="C22" s="72">
        <v>1694076</v>
      </c>
      <c r="D22" s="33">
        <v>0</v>
      </c>
      <c r="E22" s="36">
        <v>0</v>
      </c>
      <c r="F22" s="37">
        <v>0</v>
      </c>
      <c r="G22" s="33">
        <v>0</v>
      </c>
      <c r="H22" s="33">
        <v>6250</v>
      </c>
      <c r="I22" s="37">
        <v>18750</v>
      </c>
      <c r="J22" s="33">
        <v>1669076</v>
      </c>
      <c r="K22" s="33">
        <v>2649354</v>
      </c>
      <c r="L22" s="33">
        <v>1983161</v>
      </c>
      <c r="M22" s="33">
        <v>0</v>
      </c>
      <c r="N22" s="33">
        <v>16000</v>
      </c>
      <c r="O22" s="33">
        <v>0</v>
      </c>
      <c r="P22" s="33">
        <v>602856</v>
      </c>
      <c r="Q22" s="33">
        <v>0</v>
      </c>
      <c r="R22" s="33">
        <v>47337</v>
      </c>
    </row>
  </sheetData>
  <sheetProtection formatCells="0" formatColumns="0" formatRows="0" insertColumns="0" insertRows="0"/>
  <mergeCells count="10">
    <mergeCell ref="A1:R1"/>
    <mergeCell ref="A2:R2"/>
    <mergeCell ref="O3:R3"/>
    <mergeCell ref="A4:A5"/>
    <mergeCell ref="B4:B5"/>
    <mergeCell ref="C4:C5"/>
    <mergeCell ref="D4:J4"/>
    <mergeCell ref="K4:K5"/>
    <mergeCell ref="L4:R4"/>
    <mergeCell ref="C3:J3"/>
  </mergeCells>
  <pageMargins left="0.4" right="0.36" top="0.45" bottom="0.49" header="0.31496062992125984" footer="0.31496062992125984"/>
  <pageSetup paperSize="9" scale="7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7a63ae98c9331042c85a0ce3caf3b722">
  <xsd:schema xmlns:xsd="http://www.w3.org/2001/XMLSchema" xmlns:p="http://schemas.microsoft.com/office/2006/metadata/properties" targetNamespace="http://schemas.microsoft.com/office/2006/metadata/properties" ma:root="true" ma:fieldsID="643ad641ad674e858ec36190b61f65c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6533C2-B572-4FC6-A925-D4AF85EF53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09100B85-D319-4C03-B929-AF96AC6D3C95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11B8C60-BEDB-4B3A-9781-FB207F0A88E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TT</vt:lpstr>
      <vt:lpstr>04</vt:lpstr>
      <vt:lpstr>05</vt:lpstr>
      <vt:lpstr>07</vt:lpstr>
      <vt:lpstr>PLViecChuaDieuKien</vt:lpstr>
      <vt:lpstr>PLTienChuaDieuKien</vt:lpstr>
      <vt:lpstr>'04'!Print_Area</vt:lpstr>
      <vt:lpstr>'05'!Print_Area</vt:lpstr>
      <vt:lpstr>'07'!Print_Area</vt:lpstr>
      <vt:lpstr>TT!Print_Area</vt:lpstr>
      <vt:lpstr>PLTienChuaDieuKien!Print_Titles</vt:lpstr>
      <vt:lpstr>PLViecChuaDieuKien!Print_Titles</vt:lpstr>
    </vt:vector>
  </TitlesOfParts>
  <Company>456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USER</cp:lastModifiedBy>
  <cp:lastPrinted>2026-02-03T01:28:18Z</cp:lastPrinted>
  <dcterms:created xsi:type="dcterms:W3CDTF">2004-03-07T02:36:29Z</dcterms:created>
  <dcterms:modified xsi:type="dcterms:W3CDTF">2026-02-03T01:29:21Z</dcterms:modified>
</cp:coreProperties>
</file>