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-120" yWindow="-120" windowWidth="29040" windowHeight="15840" tabRatio="816"/>
  </bookViews>
  <sheets>
    <sheet name="TT" sheetId="103" r:id="rId1"/>
    <sheet name="04" sheetId="93" r:id="rId2"/>
    <sheet name="05" sheetId="94" r:id="rId3"/>
    <sheet name="PLViecChuaDieuKien" sheetId="122" r:id="rId4"/>
    <sheet name="PLTienChuaDieuKien" sheetId="126" r:id="rId5"/>
  </sheets>
  <definedNames>
    <definedName name="_xlnm.Print_Area" localSheetId="1">'04'!$A$1:$T$147</definedName>
    <definedName name="_xlnm.Print_Area" localSheetId="2">'05'!$A$1:$U$146</definedName>
    <definedName name="_xlnm.Print_Area" localSheetId="0">TT!$A$1:$C$8</definedName>
    <definedName name="_xlnm.Print_Titles" localSheetId="4">PLTienChuaDieuKien!$4:$5</definedName>
    <definedName name="_xlnm.Print_Titles" localSheetId="3">PLViecChuaDieuKien!$4:$5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22" l="1"/>
  <c r="R7" i="122" s="1"/>
  <c r="Q8" i="122"/>
  <c r="Q7" i="122" s="1"/>
  <c r="J14" i="122"/>
  <c r="J9" i="122" s="1"/>
  <c r="J7" i="122" s="1"/>
  <c r="I14" i="122"/>
  <c r="I9" i="122" s="1"/>
  <c r="I7" i="122" s="1"/>
  <c r="P7" i="122"/>
  <c r="H7" i="122"/>
  <c r="D7" i="122"/>
  <c r="M9" i="122"/>
  <c r="M7" i="122" s="1"/>
  <c r="N9" i="122"/>
  <c r="N7" i="122" s="1"/>
  <c r="O9" i="122"/>
  <c r="O7" i="122" s="1"/>
  <c r="P9" i="122"/>
  <c r="Q9" i="122"/>
  <c r="R9" i="122"/>
  <c r="L9" i="122"/>
  <c r="L7" i="122" s="1"/>
  <c r="E9" i="122"/>
  <c r="E7" i="122" s="1"/>
  <c r="F9" i="122"/>
  <c r="F7" i="122" s="1"/>
  <c r="G9" i="122"/>
  <c r="G7" i="122" s="1"/>
  <c r="H9" i="122"/>
  <c r="D9" i="122"/>
  <c r="J8" i="122"/>
  <c r="I8" i="122"/>
  <c r="C8" i="122" s="1"/>
  <c r="K10" i="122"/>
  <c r="K11" i="122"/>
  <c r="K12" i="122"/>
  <c r="K13" i="122"/>
  <c r="K14" i="122"/>
  <c r="K15" i="122"/>
  <c r="K16" i="122"/>
  <c r="K17" i="122"/>
  <c r="K18" i="122"/>
  <c r="K19" i="122"/>
  <c r="K20" i="122"/>
  <c r="K21" i="122"/>
  <c r="K22" i="122"/>
  <c r="C10" i="122"/>
  <c r="C11" i="122"/>
  <c r="C12" i="122"/>
  <c r="C13" i="122"/>
  <c r="C15" i="122"/>
  <c r="C16" i="122"/>
  <c r="C17" i="122"/>
  <c r="C18" i="122"/>
  <c r="C19" i="122"/>
  <c r="C20" i="122"/>
  <c r="C21" i="122"/>
  <c r="C22" i="122"/>
  <c r="K8" i="122" l="1"/>
  <c r="C14" i="122"/>
  <c r="C9" i="122"/>
  <c r="C7" i="122" s="1"/>
  <c r="K9" i="122"/>
  <c r="K7" i="122" l="1"/>
</calcChain>
</file>

<file path=xl/sharedStrings.xml><?xml version="1.0" encoding="utf-8"?>
<sst xmlns="http://schemas.openxmlformats.org/spreadsheetml/2006/main" count="664" uniqueCount="326">
  <si>
    <t>I</t>
  </si>
  <si>
    <t>II</t>
  </si>
  <si>
    <t xml:space="preserve"> </t>
  </si>
  <si>
    <t>A</t>
  </si>
  <si>
    <t>Chia ra:</t>
  </si>
  <si>
    <t>Tổng số</t>
  </si>
  <si>
    <t>Tổng số</t>
  </si>
  <si>
    <t>1</t>
  </si>
  <si>
    <t>2</t>
  </si>
  <si>
    <t>1.2</t>
  </si>
  <si>
    <t>2.1</t>
  </si>
  <si>
    <t>2.2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</si>
  <si>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</si>
  <si>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</si>
  <si>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</si>
  <si>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</si>
  <si>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</si>
  <si>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</si>
  <si>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</si>
  <si>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</si>
  <si>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</si>
  <si>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Dân sự</t>
  </si>
  <si>
    <t>Hôn nhân và gia đình</t>
  </si>
  <si>
    <t>Kinh doanh, thương mại</t>
  </si>
  <si>
    <t>Lao động</t>
  </si>
  <si>
    <t>Phá sản</t>
  </si>
  <si>
    <t>Tổng số phải thi hành</t>
  </si>
  <si>
    <t>Thi hành xong</t>
  </si>
  <si>
    <t>Đang thi hành</t>
  </si>
  <si>
    <t>Trường hợp khác</t>
  </si>
  <si>
    <t>Tổng số có điều kiện thi hành</t>
  </si>
  <si>
    <t>Thụ lý mới</t>
  </si>
  <si>
    <t>Tổng số việc chủ động</t>
  </si>
  <si>
    <t>Tổng số việc theo yêu cầu</t>
  </si>
  <si>
    <t>Tổng số thi hành xong</t>
  </si>
  <si>
    <t>13</t>
  </si>
  <si>
    <t>12</t>
  </si>
  <si>
    <t>14</t>
  </si>
  <si>
    <t>15</t>
  </si>
  <si>
    <t>16</t>
  </si>
  <si>
    <t>17</t>
  </si>
  <si>
    <t>18</t>
  </si>
  <si>
    <t>19</t>
  </si>
  <si>
    <t>Tổng số giải quyết</t>
  </si>
  <si>
    <t>STT</t>
  </si>
  <si>
    <t>Tên chỉ tiêu</t>
  </si>
  <si>
    <t>Thu hồi, sửa, hủy quyết định THA</t>
  </si>
  <si>
    <t>Tỷ lệ thi hành xong trong số có điều kiện</t>
  </si>
  <si>
    <t>Đơn vị tính: 1.000 VNĐ và %</t>
  </si>
  <si>
    <t>Cục THADS</t>
  </si>
  <si>
    <t>NGƯỜI LẬP BIỂU</t>
  </si>
  <si>
    <t>Thông tin chung biểu mẫu</t>
  </si>
  <si>
    <t>Thay đổi thông tin cột C để điền thông tin vào các biểu mẫu</t>
  </si>
  <si>
    <t>Người lập biểu</t>
  </si>
  <si>
    <t xml:space="preserve">Chức danh </t>
  </si>
  <si>
    <t>Lãnh đạo</t>
  </si>
  <si>
    <t xml:space="preserve">Ngày ký </t>
  </si>
  <si>
    <t>Họ tên người ký</t>
  </si>
  <si>
    <t>Họ tên người lập biểu</t>
  </si>
  <si>
    <t>Đơn vị báo cáo</t>
  </si>
  <si>
    <t xml:space="preserve">Đơn vị, người báo cáo: 
Đơn vị nhận báo cáo: </t>
  </si>
  <si>
    <t>Thu hồi,  hủy quyết định THA</t>
  </si>
  <si>
    <t>Đơn vị tính: Việc và %</t>
  </si>
  <si>
    <t xml:space="preserve">Dân sự trong hình sự </t>
  </si>
  <si>
    <t xml:space="preserve">Dân sự trong hình sự về tham nhũng, kinh tế </t>
  </si>
  <si>
    <t xml:space="preserve">Biểu số: 04/TK-THADS
Ban hành theo TT số: 05/2024/TT-BTP
ngày 10 tháng 6 năm 2024
Ngày nhận báo cáo: </t>
  </si>
  <si>
    <t xml:space="preserve">Biểu số: 05/TK-THADS
Ban hành theo TT số: 05/2024/TT-BTP
ngày 10 tháng 6 năm 2024
Ngày nhận báo cáo: </t>
  </si>
  <si>
    <t>Chưa có điều kiện THA (trừ số đã chuyển sổ theo dõi riêng)</t>
  </si>
  <si>
    <t>Ủy thác THA</t>
  </si>
  <si>
    <t>Hoãn THA (trừ số hoãn theo điểm c khoản 1 Điều 48)</t>
  </si>
  <si>
    <t>Đình chỉ THA</t>
  </si>
  <si>
    <t>Giảm nghĩa vụ THA</t>
  </si>
  <si>
    <t>Tạm đình chỉ THA</t>
  </si>
  <si>
    <t xml:space="preserve">Số chuyển kỳ sau (trừ số chưa có điều kiện THA đã chuyển sổ theo dõi riêng) </t>
  </si>
  <si>
    <t>Hoãn THA theo điểm c khoản 1 Điều 48</t>
  </si>
  <si>
    <t>Năm trước chuyển sang (trừ số chưa có điều kiện THA đã chuyển sổ theo dõi riêng)</t>
  </si>
  <si>
    <t>Hoãn THA theo điểm c khoản 1 điều 48</t>
  </si>
  <si>
    <t>PHỤ LỤC THEO DÕI SỐ VIỆC CHƯA CÓ ĐIỀU KIỆN THI HÀNH ÁN ĐÃ CHUYỂN SỔ THEO DÕI RIÊNG</t>
  </si>
  <si>
    <t>TT</t>
  </si>
  <si>
    <t>Tiêu chí</t>
  </si>
  <si>
    <t>Đơn vị tính: 1.000 đồng</t>
  </si>
  <si>
    <t>Chia ra</t>
  </si>
  <si>
    <t>Đơn vị tính: việc</t>
  </si>
  <si>
    <t>PHỤ LỤC THEO DÕI SỐ TIỀN CHƯA CÓ ĐIỀU KIỆN THI HÀNH ÁN ĐÃ CHUYỂN SỔ THEO DÕI RIÊNG</t>
  </si>
  <si>
    <t>Tổng số tiền chủ động</t>
  </si>
  <si>
    <t>Tổng số tiền theo yêu cầu</t>
  </si>
  <si>
    <t>Lưu ý: Biểu 4 đến biểu 12 có thể thêm dòng nhưng không thêm được cột để đảm bảo cấu trúc của biểu mẫu; Đối với các chỉ tiêu không phát sinh ghi số không “0”. Tuyệt đối không sử dụng các ký tự để đánh dấu. Ô gạch chéolà không thực hiện thống kê</t>
  </si>
  <si>
    <t>1.3</t>
  </si>
  <si>
    <t>1.4</t>
  </si>
  <si>
    <t>1.5</t>
  </si>
  <si>
    <t>1.6</t>
  </si>
  <si>
    <t>1.7</t>
  </si>
  <si>
    <t>1.8</t>
  </si>
  <si>
    <t>2.3</t>
  </si>
  <si>
    <t>2.4</t>
  </si>
  <si>
    <t>2.5</t>
  </si>
  <si>
    <t>2.6</t>
  </si>
  <si>
    <t>2.7</t>
  </si>
  <si>
    <t>3.1</t>
  </si>
  <si>
    <t>3.2</t>
  </si>
  <si>
    <t>3.3</t>
  </si>
  <si>
    <t>3.4</t>
  </si>
  <si>
    <t>3.5</t>
  </si>
  <si>
    <t>3.6</t>
  </si>
  <si>
    <t>3.7</t>
  </si>
  <si>
    <t>5.1</t>
  </si>
  <si>
    <t>5.2</t>
  </si>
  <si>
    <t>5.3</t>
  </si>
  <si>
    <t>5.4</t>
  </si>
  <si>
    <t>5.5</t>
  </si>
  <si>
    <t>5.6</t>
  </si>
  <si>
    <t>5.7</t>
  </si>
  <si>
    <t>6.1</t>
  </si>
  <si>
    <t>6.2</t>
  </si>
  <si>
    <t>6.3</t>
  </si>
  <si>
    <t>6.4</t>
  </si>
  <si>
    <t>6.5</t>
  </si>
  <si>
    <t>6.6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</si>
  <si>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</si>
  <si>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</si>
  <si>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</si>
  <si>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</si>
  <si>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</si>
  <si>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</si>
  <si>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</si>
  <si>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</si>
  <si>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</si>
  <si>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</si>
  <si>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</si>
  <si>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8.6</t>
  </si>
  <si>
    <t>8.7</t>
  </si>
  <si>
    <t>8.8</t>
  </si>
  <si>
    <t>9.1</t>
  </si>
  <si>
    <t>9.2</t>
  </si>
  <si>
    <t>9.3</t>
  </si>
  <si>
    <t>9.5</t>
  </si>
  <si>
    <t>9.6</t>
  </si>
  <si>
    <t>9.7</t>
  </si>
  <si>
    <t>9.8</t>
  </si>
  <si>
    <t>10.1</t>
  </si>
  <si>
    <t>10.2</t>
  </si>
  <si>
    <t>10.3</t>
  </si>
  <si>
    <t>10.4</t>
  </si>
  <si>
    <t>10.5</t>
  </si>
  <si>
    <t>10.6</t>
  </si>
  <si>
    <t>10.7</t>
  </si>
  <si>
    <t>11.1</t>
  </si>
  <si>
    <t>11.2</t>
  </si>
  <si>
    <t>11.3</t>
  </si>
  <si>
    <t>11.4</t>
  </si>
  <si>
    <t>12.1</t>
  </si>
  <si>
    <t>12.2</t>
  </si>
  <si>
    <t>12.3</t>
  </si>
  <si>
    <t>12.4</t>
  </si>
  <si>
    <t>12.5</t>
  </si>
  <si>
    <t>12.6</t>
  </si>
  <si>
    <t>Trương Anh Quyết</t>
  </si>
  <si>
    <t>Hà Văn Mỹ</t>
  </si>
  <si>
    <t>Hoàng Anh Tú</t>
  </si>
  <si>
    <t>Lê Thị Bích</t>
  </si>
  <si>
    <t>Trần Văn Trường</t>
  </si>
  <si>
    <t>Trần Văn Thắng</t>
  </si>
  <si>
    <t>Ngô Thị Hương</t>
  </si>
  <si>
    <t>Lê Trung Kiên</t>
  </si>
  <si>
    <t>Lê Xuân Trường</t>
  </si>
  <si>
    <t>Nguyễn Thị Thủy</t>
  </si>
  <si>
    <t>Phạm Thị Ngân</t>
  </si>
  <si>
    <t>Trần Anh Tuấn</t>
  </si>
  <si>
    <t>Lê Khang Minh</t>
  </si>
  <si>
    <t>Lê Tuyển Quỳnh</t>
  </si>
  <si>
    <t>Nguyễn Đăng Khoa</t>
  </si>
  <si>
    <t>Lê Thị Hồng Thơm</t>
  </si>
  <si>
    <t>Trương Thế Vinh</t>
  </si>
  <si>
    <t>Nguyễn Hữu Ba</t>
  </si>
  <si>
    <t>Trịnh Thái Bình</t>
  </si>
  <si>
    <t>Lê Trọng Thiêm</t>
  </si>
  <si>
    <t>Nguyễn Quang Hải</t>
  </si>
  <si>
    <t>Nguyễn Văn Ân</t>
  </si>
  <si>
    <t>Phạm Xuân Tứ</t>
  </si>
  <si>
    <t>Lê Thị Loan</t>
  </si>
  <si>
    <t>13.1</t>
  </si>
  <si>
    <t>13.2</t>
  </si>
  <si>
    <t>13.3</t>
  </si>
  <si>
    <t>13.8</t>
  </si>
  <si>
    <t>Ngô Thị Hà</t>
  </si>
  <si>
    <t>Nguyễn Xuân Sinh</t>
  </si>
  <si>
    <t>Đỗ Công Dũng</t>
  </si>
  <si>
    <t>Nguyễn Ngọc Tuyến</t>
  </si>
  <si>
    <t>Nguyễn Thị Hiền</t>
  </si>
  <si>
    <t>Bùi Đình Bình</t>
  </si>
  <si>
    <t>Lục Đình Nhàn</t>
  </si>
  <si>
    <t>Lê Minh Sáng</t>
  </si>
  <si>
    <t>Lê Thị Hương Lan</t>
  </si>
  <si>
    <t>Phạm Thị Lan Hương</t>
  </si>
  <si>
    <t>Đỗ Thị Hạnh</t>
  </si>
  <si>
    <t>Nguyễn Anh Văn</t>
  </si>
  <si>
    <t>Lê Võ Hồng Hạnh</t>
  </si>
  <si>
    <t>Hoàng Anh Tuấn</t>
  </si>
  <si>
    <t>Thiều Thế Anh</t>
  </si>
  <si>
    <t>Lê Thị Bình</t>
  </si>
  <si>
    <t>Quách Minh Huy</t>
  </si>
  <si>
    <t>Nguyễn Thị Liên</t>
  </si>
  <si>
    <t>Phạm Văn Tú</t>
  </si>
  <si>
    <t>Nguyễn Thị Huệ</t>
  </si>
  <si>
    <t>Nguyễn Hữu Khánh</t>
  </si>
  <si>
    <t>Nguyễn Văn Dũng</t>
  </si>
  <si>
    <t>Đỗ Thị Thu</t>
  </si>
  <si>
    <t>Lê Thị Hạnh</t>
  </si>
  <si>
    <t>Cao Thị Nghinh Xuân</t>
  </si>
  <si>
    <t>Lê Đình Minh</t>
  </si>
  <si>
    <t>Ngọ Văn Thảo</t>
  </si>
  <si>
    <t>Phạm Thị Yến</t>
  </si>
  <si>
    <t>Lê Thị Lâm</t>
  </si>
  <si>
    <t>Lê Đức Huấn</t>
  </si>
  <si>
    <t>Lê Thị Nguyệt</t>
  </si>
  <si>
    <t>Nguyễn Văn Cung</t>
  </si>
  <si>
    <t>Lê Xuân Đồng</t>
  </si>
  <si>
    <t>Lê Thị Mai</t>
  </si>
  <si>
    <t>Nguyễn Thế Thái</t>
  </si>
  <si>
    <t>Phạm Xuân Học</t>
  </si>
  <si>
    <t>Nguyễn Viết Lệ</t>
  </si>
  <si>
    <t>Thiều Anh Tuấn</t>
  </si>
  <si>
    <t>Nguyễn Hữu Chung</t>
  </si>
  <si>
    <t>Nguyễn Thị Dung</t>
  </si>
  <si>
    <t>Nguyễn Duy Đại</t>
  </si>
  <si>
    <t>Lương Chí Thành</t>
  </si>
  <si>
    <t>Đinh Văn Thắng</t>
  </si>
  <si>
    <t>Hà Anh Tuấn</t>
  </si>
  <si>
    <t>Hoàng Thị Thảo</t>
  </si>
  <si>
    <t>Lưu Văn Tuyền</t>
  </si>
  <si>
    <t>Lê Viết Tám</t>
  </si>
  <si>
    <t>Lý Văn Lực</t>
  </si>
  <si>
    <t>Trịnh Ngọc Lực</t>
  </si>
  <si>
    <t>Đinh Thị Hương Giang</t>
  </si>
  <si>
    <t>Đào Tuấn Linh</t>
  </si>
  <si>
    <t>4.1</t>
  </si>
  <si>
    <t>4.2</t>
  </si>
  <si>
    <t>4.3</t>
  </si>
  <si>
    <t>4.4</t>
  </si>
  <si>
    <t>4.5</t>
  </si>
  <si>
    <t>4.6</t>
  </si>
  <si>
    <t>4.7</t>
  </si>
  <si>
    <t>THADS TỈNH</t>
  </si>
  <si>
    <t>Phòng THADS KV 1</t>
  </si>
  <si>
    <t>Phòng THADS KV 2</t>
  </si>
  <si>
    <t>Phòng THADS KV 3</t>
  </si>
  <si>
    <t>Phòng THADS KV 4</t>
  </si>
  <si>
    <t>Phòng THADS KV 5</t>
  </si>
  <si>
    <t>Phòng THADS KV 6</t>
  </si>
  <si>
    <t>Phòng THADS KV 7</t>
  </si>
  <si>
    <t>Phòng THADS KV 8</t>
  </si>
  <si>
    <t>Phòng THADS KV 9</t>
  </si>
  <si>
    <t>Phòng THADS KV 10</t>
  </si>
  <si>
    <t>Phòng THADS KV 11</t>
  </si>
  <si>
    <t>Phòng THADS KV 12</t>
  </si>
  <si>
    <t>Phòng THADS KV 13</t>
  </si>
  <si>
    <t>Trần Văn Dũng</t>
  </si>
  <si>
    <t>Các Phòng THADS KV</t>
  </si>
  <si>
    <t>KV 1</t>
  </si>
  <si>
    <t>KV 2</t>
  </si>
  <si>
    <t>KV 3</t>
  </si>
  <si>
    <t>KV 4</t>
  </si>
  <si>
    <t>KV 5</t>
  </si>
  <si>
    <t>KV 6</t>
  </si>
  <si>
    <t>KV 7</t>
  </si>
  <si>
    <t>KV 8</t>
  </si>
  <si>
    <t>KV 9</t>
  </si>
  <si>
    <t>KV 10</t>
  </si>
  <si>
    <t>KV 11</t>
  </si>
  <si>
    <t>KV 12</t>
  </si>
  <si>
    <t>KV 13</t>
  </si>
  <si>
    <t>1.10</t>
  </si>
  <si>
    <t>1.11</t>
  </si>
  <si>
    <t>1.12</t>
  </si>
  <si>
    <t>1.13</t>
  </si>
  <si>
    <t>1.14</t>
  </si>
  <si>
    <t>1.1</t>
  </si>
  <si>
    <t>THADS Tỉnh</t>
  </si>
  <si>
    <t>Lê Thị Hạnh Sang</t>
  </si>
  <si>
    <t>Nguyễn Thị Ánh Hồng</t>
  </si>
  <si>
    <t>Nguyễn Ngọc Quý</t>
  </si>
  <si>
    <t>Nguyễn Thị Hạnh</t>
  </si>
  <si>
    <t>TRƯỞNG THI HÀNH ÁN DÂN SỰ</t>
  </si>
  <si>
    <t>Lê Văn Tư</t>
  </si>
  <si>
    <t>Lê Thị Dung</t>
  </si>
  <si>
    <t>Nguyễn Thị Thu</t>
  </si>
  <si>
    <t>Nguyễn Đình Tuyên</t>
  </si>
  <si>
    <t>Lê Cao Thế</t>
  </si>
  <si>
    <t>Nguyễn Thanh Dương</t>
  </si>
  <si>
    <t>Nguyễn Thị Tuyến</t>
  </si>
  <si>
    <t>4.8</t>
  </si>
  <si>
    <t>5.8</t>
  </si>
  <si>
    <t>Nguyễn Thị Hằng</t>
  </si>
  <si>
    <t>Phạm Thị Thanh Hoa</t>
  </si>
  <si>
    <t>Trần Thị Oanh</t>
  </si>
  <si>
    <t>6.7</t>
  </si>
  <si>
    <t>6.8</t>
  </si>
  <si>
    <t>Lê Thị Hà</t>
  </si>
  <si>
    <t>Trần Tiến Dũng</t>
  </si>
  <si>
    <t>Nguyễn Thị Thùy Dương</t>
  </si>
  <si>
    <t>11.5</t>
  </si>
  <si>
    <t>Phạm Văn Chiến</t>
  </si>
  <si>
    <t>Trịnh Văn Hưng</t>
  </si>
  <si>
    <t>Lò Hương Yến</t>
  </si>
  <si>
    <t>5,6</t>
  </si>
  <si>
    <t>5,7</t>
  </si>
  <si>
    <t>5,8</t>
  </si>
  <si>
    <t>5,9</t>
  </si>
  <si>
    <t>6,6</t>
  </si>
  <si>
    <t>6,7</t>
  </si>
  <si>
    <t>6,8</t>
  </si>
  <si>
    <t>6,9</t>
  </si>
  <si>
    <t>THA Tỉnh</t>
  </si>
  <si>
    <t>Các Khu vực</t>
  </si>
  <si>
    <t>Lê Mai Hương</t>
  </si>
  <si>
    <t>Lê Thị Phương</t>
  </si>
  <si>
    <t>Nguyễn T. Thúy Hằng</t>
  </si>
  <si>
    <t xml:space="preserve">Nguyễn Thị Lưu </t>
  </si>
  <si>
    <t>Lại Văn Thắng</t>
  </si>
  <si>
    <t>Phạm Thị Hồng</t>
  </si>
  <si>
    <r>
      <t>KẾT QUẢ THI HÀNH ÁN DÂN SỰ TÍNH BẰNG VIỆC CHIA THEO
 CƠ QUAN THI HÀNH ÁN DÂN SỰ VÀ CHẤP HÀNH VIÊN
07</t>
    </r>
    <r>
      <rPr>
        <sz val="13"/>
        <rFont val="Times New Roman"/>
        <family val="1"/>
      </rPr>
      <t xml:space="preserve"> tháng/năm 2026</t>
    </r>
  </si>
  <si>
    <r>
      <t>KẾT QUẢ THI HÀNH ÁN DÂN SỰ TÍNH BẰNG TIỀN CHIA THEO
 CƠ QUAN THI HÀNH ÁN DÂN SỰ VÀ CHẤP HÀNH VIÊN
07</t>
    </r>
    <r>
      <rPr>
        <sz val="13"/>
        <rFont val="Times New Roman"/>
        <family val="1"/>
      </rPr>
      <t xml:space="preserve"> tháng/năm 2026</t>
    </r>
  </si>
  <si>
    <t>07 tháng/năm 2026</t>
  </si>
  <si>
    <t>Thanh Hóa, ngày 03 tháng 5 năm 2026</t>
  </si>
  <si>
    <t>Các khu vực</t>
  </si>
  <si>
    <t>Trưởng Thi hành án dân sự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</si>
</sst>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i/>
      <sz val="13"/>
      <name val="Times New Roman"/>
      <family val="1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0" fontId="1" fillId="0" borderId="0"/>
    <xf numFmtId="0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13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4" fillId="3" borderId="1" xfId="0" applyFont="1" applyFill="1" applyBorder="1" applyAlignment="1">
      <alignment wrapText="1"/>
    </xf>
    <xf numFmtId="165" fontId="8" fillId="0" borderId="1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5" fontId="7" fillId="0" borderId="4" xfId="1" applyNumberFormat="1" applyFont="1" applyFill="1" applyBorder="1" applyAlignment="1">
      <alignment vertical="center" wrapText="1"/>
    </xf>
    <xf numFmtId="165" fontId="15" fillId="0" borderId="1" xfId="1" applyNumberFormat="1" applyFont="1" applyFill="1" applyBorder="1"/>
    <xf numFmtId="165" fontId="8" fillId="0" borderId="1" xfId="1" applyNumberFormat="1" applyFont="1" applyFill="1" applyBorder="1"/>
    <xf numFmtId="165" fontId="15" fillId="0" borderId="1" xfId="1" applyNumberFormat="1" applyFont="1" applyFill="1" applyBorder="1" applyAlignment="1">
      <alignment vertical="center" wrapText="1"/>
    </xf>
    <xf numFmtId="165" fontId="15" fillId="0" borderId="1" xfId="1" applyNumberFormat="1" applyFont="1" applyFill="1" applyBorder="1" applyProtection="1">
      <protection locked="0"/>
    </xf>
    <xf numFmtId="165" fontId="8" fillId="0" borderId="1" xfId="1" applyNumberFormat="1" applyFont="1" applyFill="1" applyBorder="1" applyAlignment="1">
      <alignment vertical="center" wrapText="1"/>
    </xf>
    <xf numFmtId="165" fontId="8" fillId="0" borderId="1" xfId="1" applyNumberFormat="1" applyFont="1" applyFill="1" applyBorder="1" applyProtection="1">
      <protection locked="0"/>
    </xf>
    <xf numFmtId="49" fontId="0" fillId="0" borderId="0" xfId="0" applyNumberFormat="1" applyFill="1"/>
    <xf numFmtId="49" fontId="4" fillId="0" borderId="0" xfId="0" applyNumberFormat="1" applyFont="1" applyFill="1"/>
    <xf numFmtId="1" fontId="12" fillId="0" borderId="0" xfId="0" applyNumberFormat="1" applyFont="1" applyFill="1" applyAlignment="1">
      <alignment horizontal="center"/>
    </xf>
    <xf numFmtId="1" fontId="0" fillId="0" borderId="0" xfId="0" applyNumberFormat="1" applyFill="1"/>
    <xf numFmtId="49" fontId="0" fillId="0" borderId="0" xfId="0" applyNumberFormat="1" applyFill="1" applyAlignment="1">
      <alignment horizontal="center"/>
    </xf>
    <xf numFmtId="49" fontId="17" fillId="0" borderId="7" xfId="0" applyNumberFormat="1" applyFont="1" applyFill="1" applyBorder="1"/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vertical="center"/>
      <protection locked="0"/>
    </xf>
    <xf numFmtId="165" fontId="12" fillId="0" borderId="1" xfId="1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49" fontId="12" fillId="0" borderId="1" xfId="0" applyNumberFormat="1" applyFont="1" applyFill="1" applyBorder="1" applyAlignment="1" applyProtection="1">
      <alignment horizontal="center"/>
      <protection locked="0"/>
    </xf>
    <xf numFmtId="49" fontId="12" fillId="0" borderId="1" xfId="0" applyNumberFormat="1" applyFont="1" applyFill="1" applyBorder="1" applyProtection="1">
      <protection locked="0"/>
    </xf>
    <xf numFmtId="165" fontId="12" fillId="0" borderId="1" xfId="1" applyNumberFormat="1" applyFont="1" applyFill="1" applyBorder="1" applyAlignment="1" applyProtection="1">
      <alignment horizontal="center"/>
      <protection locked="0"/>
    </xf>
    <xf numFmtId="49" fontId="0" fillId="0" borderId="0" xfId="0" applyNumberFormat="1" applyFill="1" applyProtection="1">
      <protection locked="0"/>
    </xf>
    <xf numFmtId="49" fontId="7" fillId="0" borderId="4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3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165" fontId="12" fillId="0" borderId="1" xfId="1" applyNumberFormat="1" applyFont="1" applyFill="1" applyBorder="1" applyAlignment="1" applyProtection="1">
      <alignment horizontal="center" vertical="center"/>
    </xf>
    <xf numFmtId="10" fontId="12" fillId="0" borderId="1" xfId="3" applyNumberFormat="1" applyFont="1" applyFill="1" applyBorder="1" applyAlignment="1" applyProtection="1">
      <alignment horizontal="center" vertical="center"/>
      <protection locked="0"/>
    </xf>
    <xf numFmtId="3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vertical="center"/>
      <protection locked="0"/>
    </xf>
    <xf numFmtId="3" fontId="12" fillId="0" borderId="1" xfId="0" applyNumberFormat="1" applyFont="1" applyFill="1" applyBorder="1" applyAlignment="1" applyProtection="1">
      <alignment horizontal="center" vertical="center"/>
      <protection locked="0"/>
    </xf>
    <xf numFmtId="165" fontId="12" fillId="0" borderId="4" xfId="1" applyNumberFormat="1" applyFont="1" applyFill="1" applyBorder="1" applyAlignment="1" applyProtection="1">
      <alignment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18" fillId="0" borderId="6" xfId="0" applyNumberFormat="1" applyFont="1" applyFill="1" applyBorder="1" applyAlignment="1">
      <alignment vertical="center" wrapText="1"/>
    </xf>
    <xf numFmtId="49" fontId="17" fillId="0" borderId="0" xfId="0" applyNumberFormat="1" applyFont="1" applyFill="1" applyAlignment="1">
      <alignment vertical="center"/>
    </xf>
    <xf numFmtId="49" fontId="11" fillId="0" borderId="0" xfId="0" applyNumberFormat="1" applyFont="1" applyFill="1" applyAlignment="1">
      <alignment vertical="center" wrapText="1"/>
    </xf>
    <xf numFmtId="49" fontId="0" fillId="0" borderId="0" xfId="0" applyNumberFormat="1" applyFill="1" applyAlignment="1">
      <alignment vertical="center"/>
    </xf>
    <xf numFmtId="49" fontId="11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vertical="center" wrapText="1"/>
    </xf>
    <xf numFmtId="0" fontId="9" fillId="0" borderId="2" xfId="0" applyFont="1" applyFill="1" applyBorder="1" applyAlignment="1">
      <alignment wrapText="1"/>
    </xf>
    <xf numFmtId="165" fontId="12" fillId="0" borderId="1" xfId="1" applyNumberFormat="1" applyFont="1" applyFill="1" applyBorder="1" applyAlignment="1" applyProtection="1">
      <alignment horizontal="center" wrapText="1"/>
    </xf>
    <xf numFmtId="10" fontId="12" fillId="0" borderId="1" xfId="3" applyNumberFormat="1" applyFont="1" applyFill="1" applyBorder="1" applyAlignment="1" applyProtection="1">
      <alignment horizontal="center" wrapText="1"/>
      <protection locked="0"/>
    </xf>
    <xf numFmtId="49" fontId="9" fillId="0" borderId="1" xfId="0" applyNumberFormat="1" applyFont="1" applyFill="1" applyBorder="1" applyAlignment="1" applyProtection="1">
      <alignment horizontal="center"/>
      <protection locked="0"/>
    </xf>
    <xf numFmtId="49" fontId="9" fillId="0" borderId="1" xfId="0" applyNumberFormat="1" applyFont="1" applyFill="1" applyBorder="1" applyProtection="1">
      <protection locked="0"/>
    </xf>
    <xf numFmtId="165" fontId="12" fillId="0" borderId="4" xfId="1" applyNumberFormat="1" applyFont="1" applyFill="1" applyBorder="1" applyAlignment="1" applyProtection="1">
      <alignment wrapText="1"/>
      <protection locked="0"/>
    </xf>
    <xf numFmtId="49" fontId="12" fillId="0" borderId="3" xfId="0" applyNumberFormat="1" applyFont="1" applyFill="1" applyBorder="1" applyProtection="1">
      <protection locked="0"/>
    </xf>
    <xf numFmtId="165" fontId="9" fillId="0" borderId="1" xfId="1" applyNumberFormat="1" applyFont="1" applyFill="1" applyBorder="1" applyAlignment="1" applyProtection="1">
      <alignment horizontal="center"/>
      <protection locked="0"/>
    </xf>
    <xf numFmtId="49" fontId="18" fillId="0" borderId="6" xfId="0" applyNumberFormat="1" applyFont="1" applyFill="1" applyBorder="1" applyAlignment="1">
      <alignment wrapText="1"/>
    </xf>
    <xf numFmtId="49" fontId="17" fillId="0" borderId="0" xfId="0" applyNumberFormat="1" applyFont="1" applyFill="1"/>
    <xf numFmtId="49" fontId="11" fillId="0" borderId="0" xfId="0" applyNumberFormat="1" applyFont="1" applyFill="1" applyAlignment="1">
      <alignment wrapText="1"/>
    </xf>
    <xf numFmtId="49" fontId="11" fillId="0" borderId="0" xfId="0" applyNumberFormat="1" applyFont="1" applyFill="1"/>
    <xf numFmtId="49" fontId="5" fillId="0" borderId="0" xfId="0" applyNumberFormat="1" applyFont="1" applyFill="1" applyAlignment="1">
      <alignment wrapText="1"/>
    </xf>
    <xf numFmtId="3" fontId="0" fillId="0" borderId="0" xfId="0" applyNumberFormat="1" applyFill="1"/>
    <xf numFmtId="3" fontId="0" fillId="0" borderId="0" xfId="0" applyNumberFormat="1" applyFill="1" applyAlignment="1">
      <alignment horizontal="center"/>
    </xf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0" fillId="0" borderId="0" xfId="0" applyFill="1"/>
    <xf numFmtId="165" fontId="8" fillId="0" borderId="0" xfId="0" applyNumberFormat="1" applyFont="1" applyFill="1"/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165" fontId="19" fillId="0" borderId="4" xfId="1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49" fontId="7" fillId="0" borderId="1" xfId="0" applyNumberFormat="1" applyFont="1" applyFill="1" applyBorder="1" applyAlignment="1" applyProtection="1">
      <alignment horizontal="left"/>
      <protection locked="0"/>
    </xf>
    <xf numFmtId="165" fontId="19" fillId="0" borderId="1" xfId="1" applyNumberFormat="1" applyFont="1" applyFill="1" applyBorder="1" applyAlignment="1" applyProtection="1">
      <alignment horizontal="left"/>
      <protection locked="0"/>
    </xf>
    <xf numFmtId="3" fontId="15" fillId="0" borderId="1" xfId="0" applyNumberFormat="1" applyFont="1" applyFill="1" applyBorder="1" applyAlignment="1" applyProtection="1">
      <alignment horizontal="center"/>
      <protection locked="0"/>
    </xf>
    <xf numFmtId="49" fontId="15" fillId="0" borderId="1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/>
    <xf numFmtId="165" fontId="0" fillId="0" borderId="0" xfId="0" applyNumberFormat="1" applyFont="1" applyFill="1"/>
    <xf numFmtId="3" fontId="0" fillId="0" borderId="0" xfId="0" applyNumberFormat="1" applyFont="1" applyFill="1"/>
    <xf numFmtId="0" fontId="13" fillId="3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164" fontId="10" fillId="0" borderId="0" xfId="1" applyFont="1" applyFill="1" applyAlignment="1" applyProtection="1">
      <alignment horizontal="center" vertical="center" wrapText="1"/>
    </xf>
    <xf numFmtId="14" fontId="18" fillId="0" borderId="6" xfId="1" applyNumberFormat="1" applyFont="1" applyFill="1" applyBorder="1" applyAlignment="1" applyProtection="1">
      <alignment horizontal="center" vertical="center" wrapText="1"/>
    </xf>
    <xf numFmtId="164" fontId="18" fillId="0" borderId="6" xfId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165" fontId="10" fillId="0" borderId="0" xfId="1" applyNumberFormat="1" applyFont="1" applyFill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left" vertical="top" wrapText="1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Fill="1" applyAlignment="1" applyProtection="1">
      <alignment horizontal="center" vertical="top" wrapText="1"/>
      <protection locked="0"/>
    </xf>
    <xf numFmtId="164" fontId="0" fillId="0" borderId="0" xfId="1" applyFont="1" applyFill="1" applyBorder="1" applyAlignment="1">
      <alignment horizontal="left" vertical="top" wrapText="1"/>
    </xf>
    <xf numFmtId="49" fontId="17" fillId="0" borderId="7" xfId="0" applyNumberFormat="1" applyFont="1" applyFill="1" applyBorder="1" applyAlignment="1">
      <alignment horizontal="right"/>
    </xf>
    <xf numFmtId="1" fontId="7" fillId="0" borderId="3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/>
    </xf>
    <xf numFmtId="165" fontId="10" fillId="0" borderId="0" xfId="1" applyNumberFormat="1" applyFont="1" applyFill="1" applyAlignment="1" applyProtection="1">
      <alignment horizontal="center" wrapText="1"/>
    </xf>
    <xf numFmtId="164" fontId="10" fillId="0" borderId="0" xfId="1" applyFont="1" applyFill="1" applyAlignment="1" applyProtection="1">
      <alignment horizontal="center" wrapText="1"/>
    </xf>
    <xf numFmtId="14" fontId="18" fillId="0" borderId="6" xfId="1" applyNumberFormat="1" applyFont="1" applyFill="1" applyBorder="1" applyAlignment="1" applyProtection="1">
      <alignment horizontal="center" wrapText="1"/>
    </xf>
    <xf numFmtId="164" fontId="18" fillId="0" borderId="6" xfId="1" applyFont="1" applyFill="1" applyBorder="1" applyAlignment="1" applyProtection="1">
      <alignment horizontal="center" wrapText="1"/>
    </xf>
    <xf numFmtId="49" fontId="10" fillId="0" borderId="0" xfId="0" applyNumberFormat="1" applyFont="1" applyFill="1" applyAlignment="1">
      <alignment horizontal="center" wrapText="1"/>
    </xf>
    <xf numFmtId="49" fontId="11" fillId="0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0" fontId="17" fillId="0" borderId="0" xfId="0" applyFont="1" applyFill="1" applyAlignment="1" applyProtection="1">
      <alignment horizontal="center" vertical="center"/>
      <protection locked="0"/>
    </xf>
    <xf numFmtId="0" fontId="16" fillId="0" borderId="7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16" fillId="0" borderId="0" xfId="0" applyFont="1" applyFill="1" applyAlignment="1">
      <alignment horizontal="right"/>
    </xf>
  </cellXfs>
  <cellStyles count="11">
    <cellStyle name="Comma" xfId="1" builtinId="3"/>
    <cellStyle name="Comma 2" xfId="6"/>
    <cellStyle name="Comma 2 2" xfId="10"/>
    <cellStyle name="Comma 3" xfId="9"/>
    <cellStyle name="Normal" xfId="0" builtinId="0"/>
    <cellStyle name="Normal 2" xfId="4"/>
    <cellStyle name="Normal 2 2" xfId="2"/>
    <cellStyle name="Normal 3" xfId="5"/>
    <cellStyle name="Normal 3 2" xfId="7"/>
    <cellStyle name="Normal 4" xfId="8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7919" name="Text Box 1">
          <a:extLst>
            <a:ext uri="{FF2B5EF4-FFF2-40B4-BE49-F238E27FC236}">
              <a16:creationId xmlns="" xmlns:a16="http://schemas.microsoft.com/office/drawing/2014/main" id="{00000000-0008-0000-0800-00008FA50100}"/>
            </a:ext>
          </a:extLst>
        </xdr:cNvPr>
        <xdr:cNvSpPr txBox="1">
          <a:spLocks noChangeArrowheads="1"/>
        </xdr:cNvSpPr>
      </xdr:nvSpPr>
      <xdr:spPr bwMode="auto">
        <a:xfrm>
          <a:off x="3181350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7920" name="Text Box 1">
          <a:extLst>
            <a:ext uri="{FF2B5EF4-FFF2-40B4-BE49-F238E27FC236}">
              <a16:creationId xmlns="" xmlns:a16="http://schemas.microsoft.com/office/drawing/2014/main" id="{00000000-0008-0000-0800-000090A50100}"/>
            </a:ext>
          </a:extLst>
        </xdr:cNvPr>
        <xdr:cNvSpPr txBox="1">
          <a:spLocks noChangeArrowheads="1"/>
        </xdr:cNvSpPr>
      </xdr:nvSpPr>
      <xdr:spPr bwMode="auto">
        <a:xfrm>
          <a:off x="3181350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7921" name="Text Box 1">
          <a:extLst>
            <a:ext uri="{FF2B5EF4-FFF2-40B4-BE49-F238E27FC236}">
              <a16:creationId xmlns="" xmlns:a16="http://schemas.microsoft.com/office/drawing/2014/main" id="{00000000-0008-0000-0800-000091A50100}"/>
            </a:ext>
          </a:extLst>
        </xdr:cNvPr>
        <xdr:cNvSpPr txBox="1">
          <a:spLocks noChangeArrowheads="1"/>
        </xdr:cNvSpPr>
      </xdr:nvSpPr>
      <xdr:spPr bwMode="auto">
        <a:xfrm>
          <a:off x="3181350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7922" name="Text Box 1">
          <a:extLst>
            <a:ext uri="{FF2B5EF4-FFF2-40B4-BE49-F238E27FC236}">
              <a16:creationId xmlns="" xmlns:a16="http://schemas.microsoft.com/office/drawing/2014/main" id="{00000000-0008-0000-0800-000092A50100}"/>
            </a:ext>
          </a:extLst>
        </xdr:cNvPr>
        <xdr:cNvSpPr txBox="1">
          <a:spLocks noChangeArrowheads="1"/>
        </xdr:cNvSpPr>
      </xdr:nvSpPr>
      <xdr:spPr bwMode="auto">
        <a:xfrm>
          <a:off x="3181350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7923" name="Text Box 1">
          <a:extLst>
            <a:ext uri="{FF2B5EF4-FFF2-40B4-BE49-F238E27FC236}">
              <a16:creationId xmlns="" xmlns:a16="http://schemas.microsoft.com/office/drawing/2014/main" id="{00000000-0008-0000-0800-000093A50100}"/>
            </a:ext>
          </a:extLst>
        </xdr:cNvPr>
        <xdr:cNvSpPr txBox="1">
          <a:spLocks noChangeArrowheads="1"/>
        </xdr:cNvSpPr>
      </xdr:nvSpPr>
      <xdr:spPr bwMode="auto">
        <a:xfrm>
          <a:off x="3181350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7924" name="Text Box 1">
          <a:extLst>
            <a:ext uri="{FF2B5EF4-FFF2-40B4-BE49-F238E27FC236}">
              <a16:creationId xmlns="" xmlns:a16="http://schemas.microsoft.com/office/drawing/2014/main" id="{00000000-0008-0000-0800-000094A50100}"/>
            </a:ext>
          </a:extLst>
        </xdr:cNvPr>
        <xdr:cNvSpPr txBox="1">
          <a:spLocks noChangeArrowheads="1"/>
        </xdr:cNvSpPr>
      </xdr:nvSpPr>
      <xdr:spPr bwMode="auto">
        <a:xfrm>
          <a:off x="3181350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2085" name="Text Box 1">
          <a:extLst>
            <a:ext uri="{FF2B5EF4-FFF2-40B4-BE49-F238E27FC236}">
              <a16:creationId xmlns="" xmlns:a16="http://schemas.microsoft.com/office/drawing/2014/main" id="{00000000-0008-0000-0A00-0000C58E0100}"/>
            </a:ext>
          </a:extLst>
        </xdr:cNvPr>
        <xdr:cNvSpPr txBox="1">
          <a:spLocks noChangeArrowheads="1"/>
        </xdr:cNvSpPr>
      </xdr:nvSpPr>
      <xdr:spPr bwMode="auto">
        <a:xfrm>
          <a:off x="1924050" y="104775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2086" name="Text Box 1">
          <a:extLst>
            <a:ext uri="{FF2B5EF4-FFF2-40B4-BE49-F238E27FC236}">
              <a16:creationId xmlns="" xmlns:a16="http://schemas.microsoft.com/office/drawing/2014/main" id="{00000000-0008-0000-0A00-0000C68E0100}"/>
            </a:ext>
          </a:extLst>
        </xdr:cNvPr>
        <xdr:cNvSpPr txBox="1">
          <a:spLocks noChangeArrowheads="1"/>
        </xdr:cNvSpPr>
      </xdr:nvSpPr>
      <xdr:spPr bwMode="auto">
        <a:xfrm>
          <a:off x="1924050" y="104775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2087" name="Text Box 1">
          <a:extLst>
            <a:ext uri="{FF2B5EF4-FFF2-40B4-BE49-F238E27FC236}">
              <a16:creationId xmlns="" xmlns:a16="http://schemas.microsoft.com/office/drawing/2014/main" id="{00000000-0008-0000-0A00-0000C78E0100}"/>
            </a:ext>
          </a:extLst>
        </xdr:cNvPr>
        <xdr:cNvSpPr txBox="1">
          <a:spLocks noChangeArrowheads="1"/>
        </xdr:cNvSpPr>
      </xdr:nvSpPr>
      <xdr:spPr bwMode="auto">
        <a:xfrm>
          <a:off x="1924050" y="104775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view="pageBreakPreview" zoomScale="130" zoomScaleSheetLayoutView="130" workbookViewId="0">
      <selection activeCell="E8" sqref="E8"/>
    </sheetView>
  </sheetViews>
  <sheetFormatPr defaultColWidth="8.875" defaultRowHeight="15.75" x14ac:dyDescent="0.25"/>
  <cols>
    <col min="1" max="1" width="8.875" customWidth="1"/>
    <col min="2" max="2" width="19" customWidth="1"/>
    <col min="3" max="3" width="57.375" customWidth="1"/>
    <col min="4" max="4" width="23.375" customWidth="1"/>
    <col min="5" max="5" width="20.125" customWidth="1"/>
  </cols>
  <sheetData>
    <row r="1" spans="1:3" ht="38.25" customHeight="1" x14ac:dyDescent="0.3">
      <c r="A1" s="78" t="s">
        <v>51</v>
      </c>
      <c r="B1" s="78"/>
      <c r="C1" s="5" t="s">
        <v>52</v>
      </c>
    </row>
    <row r="2" spans="1:3" ht="48.75" customHeight="1" x14ac:dyDescent="0.25">
      <c r="A2" s="79" t="s">
        <v>59</v>
      </c>
      <c r="B2" s="79"/>
      <c r="C2" s="4" t="s">
        <v>60</v>
      </c>
    </row>
    <row r="3" spans="1:3" x14ac:dyDescent="0.25">
      <c r="A3" s="81" t="s">
        <v>55</v>
      </c>
      <c r="B3" s="1" t="s">
        <v>57</v>
      </c>
      <c r="C3" s="2" t="s">
        <v>256</v>
      </c>
    </row>
    <row r="4" spans="1:3" x14ac:dyDescent="0.25">
      <c r="A4" s="81"/>
      <c r="B4" s="1" t="s">
        <v>56</v>
      </c>
      <c r="C4" s="3" t="s">
        <v>323</v>
      </c>
    </row>
    <row r="5" spans="1:3" x14ac:dyDescent="0.25">
      <c r="A5" s="81"/>
      <c r="B5" s="1" t="s">
        <v>54</v>
      </c>
      <c r="C5" s="2" t="s">
        <v>325</v>
      </c>
    </row>
    <row r="6" spans="1:3" x14ac:dyDescent="0.25">
      <c r="A6" s="82" t="s">
        <v>53</v>
      </c>
      <c r="B6" s="1" t="s">
        <v>58</v>
      </c>
      <c r="C6" s="2" t="s">
        <v>234</v>
      </c>
    </row>
    <row r="7" spans="1:3" x14ac:dyDescent="0.25">
      <c r="A7" s="82"/>
      <c r="B7" s="1" t="s">
        <v>56</v>
      </c>
      <c r="C7" s="3" t="s">
        <v>323</v>
      </c>
    </row>
    <row r="8" spans="1:3" ht="52.5" customHeight="1" x14ac:dyDescent="0.25">
      <c r="A8" s="80" t="s">
        <v>86</v>
      </c>
      <c r="B8" s="80"/>
      <c r="C8" s="80"/>
    </row>
  </sheetData>
  <mergeCells count="5">
    <mergeCell ref="A1:B1"/>
    <mergeCell ref="A2:B2"/>
    <mergeCell ref="A8:C8"/>
    <mergeCell ref="A3:A5"/>
    <mergeCell ref="A6:A7"/>
  </mergeCells>
  <phoneticPr fontId="8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147"/>
  <sheetViews>
    <sheetView view="pageBreakPreview" zoomScale="80" zoomScaleSheetLayoutView="80" workbookViewId="0">
      <selection activeCell="Z141" sqref="Z141"/>
    </sheetView>
  </sheetViews>
  <sheetFormatPr defaultColWidth="9" defaultRowHeight="15.75" x14ac:dyDescent="0.25"/>
  <cols>
    <col min="1" max="1" width="4.125" style="15" customWidth="1"/>
    <col min="2" max="2" width="20" style="15" customWidth="1"/>
    <col min="3" max="3" width="8.125" style="15" customWidth="1"/>
    <col min="4" max="4" width="11.375" style="15" customWidth="1"/>
    <col min="5" max="5" width="8.125" style="15" customWidth="1"/>
    <col min="6" max="6" width="6.875" style="15" customWidth="1"/>
    <col min="7" max="12" width="8.125" style="15" customWidth="1"/>
    <col min="13" max="14" width="8.125" style="19" customWidth="1"/>
    <col min="15" max="15" width="8.75" style="19" customWidth="1"/>
    <col min="16" max="16" width="8.125" style="19" customWidth="1"/>
    <col min="17" max="17" width="6.625" style="19" customWidth="1"/>
    <col min="18" max="18" width="8.125" style="19" customWidth="1"/>
    <col min="19" max="19" width="9.5" style="19" customWidth="1"/>
    <col min="20" max="20" width="8.375" style="19" customWidth="1"/>
    <col min="21" max="16384" width="9" style="15"/>
  </cols>
  <sheetData>
    <row r="1" spans="1:20" ht="65.25" customHeight="1" x14ac:dyDescent="0.25">
      <c r="A1" s="104" t="s">
        <v>65</v>
      </c>
      <c r="B1" s="104"/>
      <c r="C1" s="104"/>
      <c r="D1" s="104"/>
      <c r="E1" s="108" t="s">
        <v>320</v>
      </c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9" t="s">
        <v>60</v>
      </c>
      <c r="Q1" s="109"/>
      <c r="R1" s="109"/>
      <c r="S1" s="109"/>
      <c r="T1" s="109"/>
    </row>
    <row r="2" spans="1:20" ht="17.25" customHeight="1" x14ac:dyDescent="0.25">
      <c r="B2" s="16"/>
      <c r="C2" s="16"/>
      <c r="I2" s="17"/>
      <c r="J2" s="18"/>
      <c r="K2" s="18"/>
      <c r="L2" s="18"/>
      <c r="O2" s="20"/>
      <c r="P2" s="20"/>
      <c r="Q2" s="110" t="s">
        <v>62</v>
      </c>
      <c r="R2" s="110"/>
      <c r="S2" s="110"/>
      <c r="T2" s="110"/>
    </row>
    <row r="3" spans="1:20" s="31" customFormat="1" ht="15.75" customHeight="1" x14ac:dyDescent="0.25">
      <c r="A3" s="96" t="s">
        <v>44</v>
      </c>
      <c r="B3" s="96" t="s">
        <v>45</v>
      </c>
      <c r="C3" s="94" t="s">
        <v>43</v>
      </c>
      <c r="D3" s="94" t="s">
        <v>4</v>
      </c>
      <c r="E3" s="94"/>
      <c r="F3" s="94" t="s">
        <v>68</v>
      </c>
      <c r="G3" s="94" t="s">
        <v>61</v>
      </c>
      <c r="H3" s="94" t="s">
        <v>26</v>
      </c>
      <c r="I3" s="101" t="s">
        <v>4</v>
      </c>
      <c r="J3" s="102"/>
      <c r="K3" s="102"/>
      <c r="L3" s="102"/>
      <c r="M3" s="102"/>
      <c r="N3" s="102"/>
      <c r="O3" s="102"/>
      <c r="P3" s="102"/>
      <c r="Q3" s="102"/>
      <c r="R3" s="103"/>
      <c r="S3" s="111" t="s">
        <v>73</v>
      </c>
      <c r="T3" s="87" t="s">
        <v>47</v>
      </c>
    </row>
    <row r="4" spans="1:20" s="31" customFormat="1" ht="15.75" customHeight="1" x14ac:dyDescent="0.25">
      <c r="A4" s="97"/>
      <c r="B4" s="97"/>
      <c r="C4" s="94"/>
      <c r="D4" s="94" t="s">
        <v>75</v>
      </c>
      <c r="E4" s="94" t="s">
        <v>31</v>
      </c>
      <c r="F4" s="94"/>
      <c r="G4" s="94"/>
      <c r="H4" s="94"/>
      <c r="I4" s="94" t="s">
        <v>30</v>
      </c>
      <c r="J4" s="99" t="s">
        <v>4</v>
      </c>
      <c r="K4" s="114"/>
      <c r="L4" s="114"/>
      <c r="M4" s="114"/>
      <c r="N4" s="100"/>
      <c r="O4" s="94" t="s">
        <v>67</v>
      </c>
      <c r="P4" s="105" t="s">
        <v>69</v>
      </c>
      <c r="Q4" s="93" t="s">
        <v>72</v>
      </c>
      <c r="R4" s="93" t="s">
        <v>29</v>
      </c>
      <c r="S4" s="112"/>
      <c r="T4" s="95"/>
    </row>
    <row r="5" spans="1:20" s="31" customFormat="1" ht="15.75" customHeight="1" x14ac:dyDescent="0.25">
      <c r="A5" s="97"/>
      <c r="B5" s="97"/>
      <c r="C5" s="94"/>
      <c r="D5" s="94"/>
      <c r="E5" s="94"/>
      <c r="F5" s="94"/>
      <c r="G5" s="94"/>
      <c r="H5" s="94"/>
      <c r="I5" s="94"/>
      <c r="J5" s="94" t="s">
        <v>34</v>
      </c>
      <c r="K5" s="99" t="s">
        <v>4</v>
      </c>
      <c r="L5" s="100"/>
      <c r="M5" s="94" t="s">
        <v>28</v>
      </c>
      <c r="N5" s="87" t="s">
        <v>76</v>
      </c>
      <c r="O5" s="94"/>
      <c r="P5" s="106"/>
      <c r="Q5" s="93"/>
      <c r="R5" s="93"/>
      <c r="S5" s="112"/>
      <c r="T5" s="95"/>
    </row>
    <row r="6" spans="1:20" s="31" customFormat="1" ht="15.75" customHeight="1" x14ac:dyDescent="0.25">
      <c r="A6" s="97"/>
      <c r="B6" s="97"/>
      <c r="C6" s="94"/>
      <c r="D6" s="94"/>
      <c r="E6" s="94"/>
      <c r="F6" s="94"/>
      <c r="G6" s="94"/>
      <c r="H6" s="94"/>
      <c r="I6" s="94"/>
      <c r="J6" s="94"/>
      <c r="K6" s="87" t="s">
        <v>27</v>
      </c>
      <c r="L6" s="87" t="s">
        <v>70</v>
      </c>
      <c r="M6" s="94"/>
      <c r="N6" s="95"/>
      <c r="O6" s="94"/>
      <c r="P6" s="106"/>
      <c r="Q6" s="93"/>
      <c r="R6" s="93"/>
      <c r="S6" s="112"/>
      <c r="T6" s="95"/>
    </row>
    <row r="7" spans="1:20" s="31" customFormat="1" ht="52.5" customHeight="1" x14ac:dyDescent="0.25">
      <c r="A7" s="98"/>
      <c r="B7" s="98"/>
      <c r="C7" s="94"/>
      <c r="D7" s="94"/>
      <c r="E7" s="94"/>
      <c r="F7" s="94"/>
      <c r="G7" s="94"/>
      <c r="H7" s="94"/>
      <c r="I7" s="94"/>
      <c r="J7" s="94"/>
      <c r="K7" s="88"/>
      <c r="L7" s="88"/>
      <c r="M7" s="94"/>
      <c r="N7" s="88"/>
      <c r="O7" s="94"/>
      <c r="P7" s="107"/>
      <c r="Q7" s="93"/>
      <c r="R7" s="93"/>
      <c r="S7" s="113"/>
      <c r="T7" s="95"/>
    </row>
    <row r="8" spans="1:20" ht="14.25" customHeight="1" x14ac:dyDescent="0.25">
      <c r="A8" s="91" t="s">
        <v>3</v>
      </c>
      <c r="B8" s="92"/>
      <c r="C8" s="21" t="s">
        <v>7</v>
      </c>
      <c r="D8" s="21" t="s">
        <v>8</v>
      </c>
      <c r="E8" s="21" t="s">
        <v>12</v>
      </c>
      <c r="F8" s="21" t="s">
        <v>13</v>
      </c>
      <c r="G8" s="21" t="s">
        <v>14</v>
      </c>
      <c r="H8" s="21" t="s">
        <v>15</v>
      </c>
      <c r="I8" s="21" t="s">
        <v>16</v>
      </c>
      <c r="J8" s="21" t="s">
        <v>17</v>
      </c>
      <c r="K8" s="21" t="s">
        <v>18</v>
      </c>
      <c r="L8" s="21" t="s">
        <v>19</v>
      </c>
      <c r="M8" s="21" t="s">
        <v>20</v>
      </c>
      <c r="N8" s="21" t="s">
        <v>36</v>
      </c>
      <c r="O8" s="21" t="s">
        <v>35</v>
      </c>
      <c r="P8" s="21" t="s">
        <v>37</v>
      </c>
      <c r="Q8" s="21" t="s">
        <v>38</v>
      </c>
      <c r="R8" s="21" t="s">
        <v>39</v>
      </c>
      <c r="S8" s="21" t="s">
        <v>40</v>
      </c>
      <c r="T8" s="21" t="s">
        <v>41</v>
      </c>
    </row>
    <row r="9" spans="1:20" s="25" customFormat="1" ht="24" customHeight="1" x14ac:dyDescent="0.25">
      <c r="A9" s="32"/>
      <c r="B9" s="33" t="s">
        <v>5</v>
      </c>
      <c r="C9" s="34">
        <v>15329</v>
      </c>
      <c r="D9" s="34">
        <v>7675</v>
      </c>
      <c r="E9" s="34">
        <v>7654</v>
      </c>
      <c r="F9" s="34">
        <v>26</v>
      </c>
      <c r="G9" s="34">
        <v>15</v>
      </c>
      <c r="H9" s="34">
        <v>15288</v>
      </c>
      <c r="I9" s="34">
        <v>11082</v>
      </c>
      <c r="J9" s="34">
        <v>6286</v>
      </c>
      <c r="K9" s="34">
        <v>6186</v>
      </c>
      <c r="L9" s="34">
        <v>100</v>
      </c>
      <c r="M9" s="34">
        <v>4791</v>
      </c>
      <c r="N9" s="34">
        <v>5</v>
      </c>
      <c r="O9" s="34">
        <v>3929</v>
      </c>
      <c r="P9" s="34">
        <v>148</v>
      </c>
      <c r="Q9" s="34">
        <v>2</v>
      </c>
      <c r="R9" s="34">
        <v>127</v>
      </c>
      <c r="S9" s="34">
        <v>9002</v>
      </c>
      <c r="T9" s="35">
        <v>0.56722613246706366</v>
      </c>
    </row>
    <row r="10" spans="1:20" s="25" customFormat="1" ht="24" customHeight="1" x14ac:dyDescent="0.25">
      <c r="A10" s="36" t="s">
        <v>0</v>
      </c>
      <c r="B10" s="37" t="s">
        <v>49</v>
      </c>
      <c r="C10" s="34">
        <v>1171</v>
      </c>
      <c r="D10" s="34">
        <v>443</v>
      </c>
      <c r="E10" s="34">
        <v>728</v>
      </c>
      <c r="F10" s="34">
        <v>2</v>
      </c>
      <c r="G10" s="34">
        <v>1</v>
      </c>
      <c r="H10" s="34">
        <v>1168</v>
      </c>
      <c r="I10" s="34">
        <v>937</v>
      </c>
      <c r="J10" s="34">
        <v>552</v>
      </c>
      <c r="K10" s="34">
        <v>551</v>
      </c>
      <c r="L10" s="34">
        <v>1</v>
      </c>
      <c r="M10" s="34">
        <v>385</v>
      </c>
      <c r="N10" s="34">
        <v>0</v>
      </c>
      <c r="O10" s="34">
        <v>224</v>
      </c>
      <c r="P10" s="34">
        <v>6</v>
      </c>
      <c r="Q10" s="34">
        <v>0</v>
      </c>
      <c r="R10" s="34">
        <v>1</v>
      </c>
      <c r="S10" s="34">
        <v>616</v>
      </c>
      <c r="T10" s="35">
        <v>0.58911419423692635</v>
      </c>
    </row>
    <row r="11" spans="1:20" s="25" customFormat="1" ht="24" customHeight="1" x14ac:dyDescent="0.25">
      <c r="A11" s="38">
        <v>1</v>
      </c>
      <c r="B11" s="23" t="s">
        <v>256</v>
      </c>
      <c r="C11" s="34">
        <v>11</v>
      </c>
      <c r="D11" s="39">
        <v>0</v>
      </c>
      <c r="E11" s="24">
        <v>11</v>
      </c>
      <c r="F11" s="24">
        <v>0</v>
      </c>
      <c r="G11" s="24">
        <v>0</v>
      </c>
      <c r="H11" s="34">
        <v>11</v>
      </c>
      <c r="I11" s="34">
        <v>11</v>
      </c>
      <c r="J11" s="34">
        <v>11</v>
      </c>
      <c r="K11" s="24">
        <v>11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34">
        <v>0</v>
      </c>
      <c r="T11" s="35">
        <v>1</v>
      </c>
    </row>
    <row r="12" spans="1:20" s="25" customFormat="1" ht="24" customHeight="1" x14ac:dyDescent="0.25">
      <c r="A12" s="38">
        <v>2</v>
      </c>
      <c r="B12" s="23" t="s">
        <v>228</v>
      </c>
      <c r="C12" s="34">
        <v>114</v>
      </c>
      <c r="D12" s="39">
        <v>56</v>
      </c>
      <c r="E12" s="24">
        <v>58</v>
      </c>
      <c r="F12" s="24">
        <v>0</v>
      </c>
      <c r="G12" s="24">
        <v>0</v>
      </c>
      <c r="H12" s="34">
        <v>114</v>
      </c>
      <c r="I12" s="34">
        <v>91</v>
      </c>
      <c r="J12" s="34">
        <v>50</v>
      </c>
      <c r="K12" s="24">
        <v>50</v>
      </c>
      <c r="L12" s="24">
        <v>0</v>
      </c>
      <c r="M12" s="24">
        <v>41</v>
      </c>
      <c r="N12" s="24">
        <v>0</v>
      </c>
      <c r="O12" s="24">
        <v>21</v>
      </c>
      <c r="P12" s="24">
        <v>2</v>
      </c>
      <c r="Q12" s="24">
        <v>0</v>
      </c>
      <c r="R12" s="24">
        <v>0</v>
      </c>
      <c r="S12" s="34">
        <v>64</v>
      </c>
      <c r="T12" s="35">
        <v>0.5494505494505495</v>
      </c>
    </row>
    <row r="13" spans="1:20" s="25" customFormat="1" ht="24" customHeight="1" x14ac:dyDescent="0.25">
      <c r="A13" s="38">
        <v>3</v>
      </c>
      <c r="B13" s="23" t="s">
        <v>225</v>
      </c>
      <c r="C13" s="34">
        <v>158</v>
      </c>
      <c r="D13" s="39">
        <v>74</v>
      </c>
      <c r="E13" s="24">
        <v>84</v>
      </c>
      <c r="F13" s="24">
        <v>0</v>
      </c>
      <c r="G13" s="24">
        <v>0</v>
      </c>
      <c r="H13" s="34">
        <v>158</v>
      </c>
      <c r="I13" s="34">
        <v>120</v>
      </c>
      <c r="J13" s="34">
        <v>74</v>
      </c>
      <c r="K13" s="24">
        <v>74</v>
      </c>
      <c r="L13" s="24">
        <v>0</v>
      </c>
      <c r="M13" s="24">
        <v>46</v>
      </c>
      <c r="N13" s="24">
        <v>0</v>
      </c>
      <c r="O13" s="24">
        <v>38</v>
      </c>
      <c r="P13" s="24">
        <v>0</v>
      </c>
      <c r="Q13" s="24">
        <v>0</v>
      </c>
      <c r="R13" s="24">
        <v>0</v>
      </c>
      <c r="S13" s="34">
        <v>84</v>
      </c>
      <c r="T13" s="35">
        <v>0.6166666666666667</v>
      </c>
    </row>
    <row r="14" spans="1:20" s="25" customFormat="1" ht="24" customHeight="1" x14ac:dyDescent="0.25">
      <c r="A14" s="38">
        <v>4</v>
      </c>
      <c r="B14" s="23" t="s">
        <v>226</v>
      </c>
      <c r="C14" s="34">
        <v>121</v>
      </c>
      <c r="D14" s="39">
        <v>63</v>
      </c>
      <c r="E14" s="24">
        <v>58</v>
      </c>
      <c r="F14" s="24">
        <v>0</v>
      </c>
      <c r="G14" s="24">
        <v>0</v>
      </c>
      <c r="H14" s="34">
        <v>121</v>
      </c>
      <c r="I14" s="34">
        <v>78</v>
      </c>
      <c r="J14" s="34">
        <v>47</v>
      </c>
      <c r="K14" s="24">
        <v>46</v>
      </c>
      <c r="L14" s="24">
        <v>1</v>
      </c>
      <c r="M14" s="24">
        <v>31</v>
      </c>
      <c r="N14" s="24">
        <v>0</v>
      </c>
      <c r="O14" s="24">
        <v>43</v>
      </c>
      <c r="P14" s="24">
        <v>0</v>
      </c>
      <c r="Q14" s="24">
        <v>0</v>
      </c>
      <c r="R14" s="24">
        <v>0</v>
      </c>
      <c r="S14" s="34">
        <v>74</v>
      </c>
      <c r="T14" s="35">
        <v>0.60256410256410253</v>
      </c>
    </row>
    <row r="15" spans="1:20" s="25" customFormat="1" ht="24" customHeight="1" x14ac:dyDescent="0.25">
      <c r="A15" s="38">
        <v>5</v>
      </c>
      <c r="B15" s="23" t="s">
        <v>232</v>
      </c>
      <c r="C15" s="34">
        <v>74</v>
      </c>
      <c r="D15" s="39">
        <v>33</v>
      </c>
      <c r="E15" s="24">
        <v>41</v>
      </c>
      <c r="F15" s="24">
        <v>0</v>
      </c>
      <c r="G15" s="24">
        <v>0</v>
      </c>
      <c r="H15" s="34">
        <v>74</v>
      </c>
      <c r="I15" s="34">
        <v>62</v>
      </c>
      <c r="J15" s="34">
        <v>35</v>
      </c>
      <c r="K15" s="24">
        <v>35</v>
      </c>
      <c r="L15" s="24">
        <v>0</v>
      </c>
      <c r="M15" s="24">
        <v>27</v>
      </c>
      <c r="N15" s="24">
        <v>0</v>
      </c>
      <c r="O15" s="24">
        <v>12</v>
      </c>
      <c r="P15" s="24">
        <v>0</v>
      </c>
      <c r="Q15" s="24">
        <v>0</v>
      </c>
      <c r="R15" s="24">
        <v>0</v>
      </c>
      <c r="S15" s="34">
        <v>39</v>
      </c>
      <c r="T15" s="35">
        <v>0.56451612903225812</v>
      </c>
    </row>
    <row r="16" spans="1:20" s="25" customFormat="1" ht="24" customHeight="1" x14ac:dyDescent="0.25">
      <c r="A16" s="38">
        <v>6</v>
      </c>
      <c r="B16" s="23" t="s">
        <v>231</v>
      </c>
      <c r="C16" s="34">
        <v>84</v>
      </c>
      <c r="D16" s="39">
        <v>33</v>
      </c>
      <c r="E16" s="24">
        <v>51</v>
      </c>
      <c r="F16" s="24">
        <v>0</v>
      </c>
      <c r="G16" s="24">
        <v>1</v>
      </c>
      <c r="H16" s="34">
        <v>83</v>
      </c>
      <c r="I16" s="34">
        <v>70</v>
      </c>
      <c r="J16" s="34">
        <v>43</v>
      </c>
      <c r="K16" s="24">
        <v>43</v>
      </c>
      <c r="L16" s="24">
        <v>0</v>
      </c>
      <c r="M16" s="24">
        <v>27</v>
      </c>
      <c r="N16" s="24">
        <v>0</v>
      </c>
      <c r="O16" s="24">
        <v>12</v>
      </c>
      <c r="P16" s="24">
        <v>0</v>
      </c>
      <c r="Q16" s="24">
        <v>0</v>
      </c>
      <c r="R16" s="24">
        <v>1</v>
      </c>
      <c r="S16" s="34">
        <v>40</v>
      </c>
      <c r="T16" s="35">
        <v>0.61428571428571432</v>
      </c>
    </row>
    <row r="17" spans="1:20" s="25" customFormat="1" ht="24" customHeight="1" x14ac:dyDescent="0.25">
      <c r="A17" s="38">
        <v>7</v>
      </c>
      <c r="B17" s="23" t="s">
        <v>227</v>
      </c>
      <c r="C17" s="34">
        <v>123</v>
      </c>
      <c r="D17" s="39">
        <v>58</v>
      </c>
      <c r="E17" s="24">
        <v>65</v>
      </c>
      <c r="F17" s="24">
        <v>0</v>
      </c>
      <c r="G17" s="24">
        <v>0</v>
      </c>
      <c r="H17" s="34">
        <v>123</v>
      </c>
      <c r="I17" s="34">
        <v>89</v>
      </c>
      <c r="J17" s="34">
        <v>47</v>
      </c>
      <c r="K17" s="24">
        <v>47</v>
      </c>
      <c r="L17" s="24">
        <v>0</v>
      </c>
      <c r="M17" s="24">
        <v>42</v>
      </c>
      <c r="N17" s="24">
        <v>0</v>
      </c>
      <c r="O17" s="24">
        <v>33</v>
      </c>
      <c r="P17" s="24">
        <v>1</v>
      </c>
      <c r="Q17" s="24">
        <v>0</v>
      </c>
      <c r="R17" s="24">
        <v>0</v>
      </c>
      <c r="S17" s="34">
        <v>76</v>
      </c>
      <c r="T17" s="35">
        <v>0.5280898876404494</v>
      </c>
    </row>
    <row r="18" spans="1:20" s="25" customFormat="1" ht="24" customHeight="1" x14ac:dyDescent="0.25">
      <c r="A18" s="38">
        <v>8</v>
      </c>
      <c r="B18" s="23" t="s">
        <v>229</v>
      </c>
      <c r="C18" s="34">
        <v>140</v>
      </c>
      <c r="D18" s="39">
        <v>60</v>
      </c>
      <c r="E18" s="24">
        <v>80</v>
      </c>
      <c r="F18" s="24">
        <v>0</v>
      </c>
      <c r="G18" s="24">
        <v>0</v>
      </c>
      <c r="H18" s="34">
        <v>140</v>
      </c>
      <c r="I18" s="34">
        <v>105</v>
      </c>
      <c r="J18" s="34">
        <v>53</v>
      </c>
      <c r="K18" s="24">
        <v>53</v>
      </c>
      <c r="L18" s="24">
        <v>0</v>
      </c>
      <c r="M18" s="24">
        <v>52</v>
      </c>
      <c r="N18" s="24">
        <v>0</v>
      </c>
      <c r="O18" s="24">
        <v>33</v>
      </c>
      <c r="P18" s="24">
        <v>2</v>
      </c>
      <c r="Q18" s="24">
        <v>0</v>
      </c>
      <c r="R18" s="24">
        <v>0</v>
      </c>
      <c r="S18" s="34">
        <v>87</v>
      </c>
      <c r="T18" s="35">
        <v>0.50476190476190474</v>
      </c>
    </row>
    <row r="19" spans="1:20" s="25" customFormat="1" ht="24" customHeight="1" x14ac:dyDescent="0.25">
      <c r="A19" s="38">
        <v>9</v>
      </c>
      <c r="B19" s="23" t="s">
        <v>230</v>
      </c>
      <c r="C19" s="34">
        <v>135</v>
      </c>
      <c r="D19" s="39">
        <v>43</v>
      </c>
      <c r="E19" s="24">
        <v>92</v>
      </c>
      <c r="F19" s="24">
        <v>0</v>
      </c>
      <c r="G19" s="24">
        <v>0</v>
      </c>
      <c r="H19" s="34">
        <v>135</v>
      </c>
      <c r="I19" s="34">
        <v>117</v>
      </c>
      <c r="J19" s="34">
        <v>65</v>
      </c>
      <c r="K19" s="24">
        <v>65</v>
      </c>
      <c r="L19" s="24">
        <v>0</v>
      </c>
      <c r="M19" s="24">
        <v>52</v>
      </c>
      <c r="N19" s="24">
        <v>0</v>
      </c>
      <c r="O19" s="24">
        <v>17</v>
      </c>
      <c r="P19" s="24">
        <v>1</v>
      </c>
      <c r="Q19" s="24">
        <v>0</v>
      </c>
      <c r="R19" s="24">
        <v>0</v>
      </c>
      <c r="S19" s="34">
        <v>70</v>
      </c>
      <c r="T19" s="35">
        <v>0.55555555555555558</v>
      </c>
    </row>
    <row r="20" spans="1:20" s="25" customFormat="1" ht="24" customHeight="1" x14ac:dyDescent="0.25">
      <c r="A20" s="38">
        <v>10</v>
      </c>
      <c r="B20" s="23" t="s">
        <v>234</v>
      </c>
      <c r="C20" s="34">
        <v>31</v>
      </c>
      <c r="D20" s="39">
        <v>4</v>
      </c>
      <c r="E20" s="24">
        <v>27</v>
      </c>
      <c r="F20" s="24">
        <v>0</v>
      </c>
      <c r="G20" s="24">
        <v>0</v>
      </c>
      <c r="H20" s="34">
        <v>31</v>
      </c>
      <c r="I20" s="34">
        <v>29</v>
      </c>
      <c r="J20" s="34">
        <v>17</v>
      </c>
      <c r="K20" s="24">
        <v>17</v>
      </c>
      <c r="L20" s="24">
        <v>0</v>
      </c>
      <c r="M20" s="24">
        <v>12</v>
      </c>
      <c r="N20" s="24">
        <v>0</v>
      </c>
      <c r="O20" s="24">
        <v>2</v>
      </c>
      <c r="P20" s="24">
        <v>0</v>
      </c>
      <c r="Q20" s="24">
        <v>0</v>
      </c>
      <c r="R20" s="24">
        <v>0</v>
      </c>
      <c r="S20" s="34">
        <v>14</v>
      </c>
      <c r="T20" s="35">
        <v>0.58620689655172409</v>
      </c>
    </row>
    <row r="21" spans="1:20" s="25" customFormat="1" ht="24" customHeight="1" x14ac:dyDescent="0.25">
      <c r="A21" s="38">
        <v>11</v>
      </c>
      <c r="B21" s="23" t="s">
        <v>285</v>
      </c>
      <c r="C21" s="34">
        <v>74</v>
      </c>
      <c r="D21" s="39">
        <v>6</v>
      </c>
      <c r="E21" s="24">
        <v>68</v>
      </c>
      <c r="F21" s="24">
        <v>2</v>
      </c>
      <c r="G21" s="24">
        <v>0</v>
      </c>
      <c r="H21" s="34">
        <v>72</v>
      </c>
      <c r="I21" s="34">
        <v>68</v>
      </c>
      <c r="J21" s="34">
        <v>54</v>
      </c>
      <c r="K21" s="24">
        <v>54</v>
      </c>
      <c r="L21" s="24">
        <v>0</v>
      </c>
      <c r="M21" s="24">
        <v>14</v>
      </c>
      <c r="N21" s="24">
        <v>0</v>
      </c>
      <c r="O21" s="24">
        <v>4</v>
      </c>
      <c r="P21" s="24">
        <v>0</v>
      </c>
      <c r="Q21" s="24">
        <v>0</v>
      </c>
      <c r="R21" s="24">
        <v>0</v>
      </c>
      <c r="S21" s="34">
        <v>18</v>
      </c>
      <c r="T21" s="35">
        <v>0.79411764705882348</v>
      </c>
    </row>
    <row r="22" spans="1:20" s="25" customFormat="1" ht="24" customHeight="1" x14ac:dyDescent="0.25">
      <c r="A22" s="38">
        <v>12</v>
      </c>
      <c r="B22" s="23" t="s">
        <v>286</v>
      </c>
      <c r="C22" s="34">
        <v>51</v>
      </c>
      <c r="D22" s="39">
        <v>5</v>
      </c>
      <c r="E22" s="24">
        <v>46</v>
      </c>
      <c r="F22" s="24">
        <v>0</v>
      </c>
      <c r="G22" s="24">
        <v>0</v>
      </c>
      <c r="H22" s="34">
        <v>51</v>
      </c>
      <c r="I22" s="34">
        <v>48</v>
      </c>
      <c r="J22" s="34">
        <v>31</v>
      </c>
      <c r="K22" s="24">
        <v>31</v>
      </c>
      <c r="L22" s="24">
        <v>0</v>
      </c>
      <c r="M22" s="24">
        <v>17</v>
      </c>
      <c r="N22" s="24">
        <v>0</v>
      </c>
      <c r="O22" s="24">
        <v>3</v>
      </c>
      <c r="P22" s="24">
        <v>0</v>
      </c>
      <c r="Q22" s="24">
        <v>0</v>
      </c>
      <c r="R22" s="24">
        <v>0</v>
      </c>
      <c r="S22" s="34">
        <v>20</v>
      </c>
      <c r="T22" s="35">
        <v>0.64583333333333337</v>
      </c>
    </row>
    <row r="23" spans="1:20" s="25" customFormat="1" ht="24" customHeight="1" x14ac:dyDescent="0.25">
      <c r="A23" s="38">
        <v>13</v>
      </c>
      <c r="B23" s="23" t="s">
        <v>192</v>
      </c>
      <c r="C23" s="34">
        <v>34</v>
      </c>
      <c r="D23" s="39">
        <v>3</v>
      </c>
      <c r="E23" s="24">
        <v>31</v>
      </c>
      <c r="F23" s="24">
        <v>0</v>
      </c>
      <c r="G23" s="24">
        <v>0</v>
      </c>
      <c r="H23" s="34">
        <v>34</v>
      </c>
      <c r="I23" s="34">
        <v>32</v>
      </c>
      <c r="J23" s="34">
        <v>15</v>
      </c>
      <c r="K23" s="24">
        <v>15</v>
      </c>
      <c r="L23" s="24">
        <v>0</v>
      </c>
      <c r="M23" s="24">
        <v>17</v>
      </c>
      <c r="N23" s="24">
        <v>0</v>
      </c>
      <c r="O23" s="24">
        <v>2</v>
      </c>
      <c r="P23" s="24">
        <v>0</v>
      </c>
      <c r="Q23" s="24">
        <v>0</v>
      </c>
      <c r="R23" s="24">
        <v>0</v>
      </c>
      <c r="S23" s="34">
        <v>19</v>
      </c>
      <c r="T23" s="35">
        <v>0.46875</v>
      </c>
    </row>
    <row r="24" spans="1:20" s="25" customFormat="1" ht="24" customHeight="1" x14ac:dyDescent="0.25">
      <c r="A24" s="38">
        <v>14</v>
      </c>
      <c r="B24" s="23" t="s">
        <v>195</v>
      </c>
      <c r="C24" s="34">
        <v>21</v>
      </c>
      <c r="D24" s="24">
        <v>5</v>
      </c>
      <c r="E24" s="24">
        <v>16</v>
      </c>
      <c r="F24" s="24">
        <v>0</v>
      </c>
      <c r="G24" s="24">
        <v>0</v>
      </c>
      <c r="H24" s="34">
        <v>21</v>
      </c>
      <c r="I24" s="34">
        <v>17</v>
      </c>
      <c r="J24" s="34">
        <v>10</v>
      </c>
      <c r="K24" s="24">
        <v>10</v>
      </c>
      <c r="L24" s="24">
        <v>0</v>
      </c>
      <c r="M24" s="24">
        <v>7</v>
      </c>
      <c r="N24" s="24">
        <v>0</v>
      </c>
      <c r="O24" s="24">
        <v>4</v>
      </c>
      <c r="P24" s="24">
        <v>0</v>
      </c>
      <c r="Q24" s="24">
        <v>0</v>
      </c>
      <c r="R24" s="24">
        <v>0</v>
      </c>
      <c r="S24" s="34">
        <v>11</v>
      </c>
      <c r="T24" s="35">
        <v>0.58823529411764708</v>
      </c>
    </row>
    <row r="25" spans="1:20" s="25" customFormat="1" ht="24" customHeight="1" x14ac:dyDescent="0.25">
      <c r="A25" s="36" t="s">
        <v>1</v>
      </c>
      <c r="B25" s="37" t="s">
        <v>257</v>
      </c>
      <c r="C25" s="34">
        <v>14158</v>
      </c>
      <c r="D25" s="34">
        <v>7232</v>
      </c>
      <c r="E25" s="34">
        <v>6926</v>
      </c>
      <c r="F25" s="34">
        <v>24</v>
      </c>
      <c r="G25" s="34">
        <v>14</v>
      </c>
      <c r="H25" s="34">
        <v>14120</v>
      </c>
      <c r="I25" s="34">
        <v>10145</v>
      </c>
      <c r="J25" s="34">
        <v>5734</v>
      </c>
      <c r="K25" s="34">
        <v>5635</v>
      </c>
      <c r="L25" s="34">
        <v>99</v>
      </c>
      <c r="M25" s="34">
        <v>4406</v>
      </c>
      <c r="N25" s="34">
        <v>5</v>
      </c>
      <c r="O25" s="34">
        <v>3705</v>
      </c>
      <c r="P25" s="34">
        <v>142</v>
      </c>
      <c r="Q25" s="34">
        <v>2</v>
      </c>
      <c r="R25" s="34">
        <v>126</v>
      </c>
      <c r="S25" s="34">
        <v>8386</v>
      </c>
      <c r="T25" s="35">
        <v>0.56520453425332673</v>
      </c>
    </row>
    <row r="26" spans="1:20" s="25" customFormat="1" ht="24" customHeight="1" x14ac:dyDescent="0.25">
      <c r="A26" s="40">
        <v>1</v>
      </c>
      <c r="B26" s="37" t="s">
        <v>258</v>
      </c>
      <c r="C26" s="34">
        <v>2838</v>
      </c>
      <c r="D26" s="34">
        <v>1633</v>
      </c>
      <c r="E26" s="34">
        <v>1205</v>
      </c>
      <c r="F26" s="34">
        <v>7</v>
      </c>
      <c r="G26" s="34">
        <v>4</v>
      </c>
      <c r="H26" s="34">
        <v>2827</v>
      </c>
      <c r="I26" s="34">
        <v>1865</v>
      </c>
      <c r="J26" s="34">
        <v>1076</v>
      </c>
      <c r="K26" s="34">
        <v>1061</v>
      </c>
      <c r="L26" s="34">
        <v>15</v>
      </c>
      <c r="M26" s="34">
        <v>789</v>
      </c>
      <c r="N26" s="34">
        <v>0</v>
      </c>
      <c r="O26" s="34">
        <v>887</v>
      </c>
      <c r="P26" s="34">
        <v>64</v>
      </c>
      <c r="Q26" s="34">
        <v>0</v>
      </c>
      <c r="R26" s="34">
        <v>11</v>
      </c>
      <c r="S26" s="34">
        <v>1751</v>
      </c>
      <c r="T26" s="35">
        <v>0.57694369973190351</v>
      </c>
    </row>
    <row r="27" spans="1:20" s="25" customFormat="1" ht="24" customHeight="1" x14ac:dyDescent="0.25">
      <c r="A27" s="22" t="s">
        <v>276</v>
      </c>
      <c r="B27" s="23" t="s">
        <v>202</v>
      </c>
      <c r="C27" s="34">
        <v>198</v>
      </c>
      <c r="D27" s="24">
        <v>79</v>
      </c>
      <c r="E27" s="24">
        <v>119</v>
      </c>
      <c r="F27" s="24">
        <v>2</v>
      </c>
      <c r="G27" s="24">
        <v>0</v>
      </c>
      <c r="H27" s="34">
        <v>196</v>
      </c>
      <c r="I27" s="34">
        <v>165</v>
      </c>
      <c r="J27" s="34">
        <v>99</v>
      </c>
      <c r="K27" s="24">
        <v>97</v>
      </c>
      <c r="L27" s="24">
        <v>2</v>
      </c>
      <c r="M27" s="24">
        <v>66</v>
      </c>
      <c r="N27" s="24">
        <v>0</v>
      </c>
      <c r="O27" s="24">
        <v>30</v>
      </c>
      <c r="P27" s="24">
        <v>1</v>
      </c>
      <c r="Q27" s="24">
        <v>0</v>
      </c>
      <c r="R27" s="24">
        <v>0</v>
      </c>
      <c r="S27" s="34">
        <v>97</v>
      </c>
      <c r="T27" s="35">
        <v>0.6</v>
      </c>
    </row>
    <row r="28" spans="1:20" s="25" customFormat="1" ht="24" customHeight="1" x14ac:dyDescent="0.25">
      <c r="A28" s="22" t="s">
        <v>9</v>
      </c>
      <c r="B28" s="23" t="s">
        <v>161</v>
      </c>
      <c r="C28" s="34">
        <v>189</v>
      </c>
      <c r="D28" s="24">
        <v>124</v>
      </c>
      <c r="E28" s="24">
        <v>65</v>
      </c>
      <c r="F28" s="24">
        <v>0</v>
      </c>
      <c r="G28" s="24">
        <v>0</v>
      </c>
      <c r="H28" s="34">
        <v>189</v>
      </c>
      <c r="I28" s="34">
        <v>94</v>
      </c>
      <c r="J28" s="34">
        <v>55</v>
      </c>
      <c r="K28" s="24">
        <v>53</v>
      </c>
      <c r="L28" s="24">
        <v>2</v>
      </c>
      <c r="M28" s="24">
        <v>39</v>
      </c>
      <c r="N28" s="24">
        <v>0</v>
      </c>
      <c r="O28" s="24">
        <v>88</v>
      </c>
      <c r="P28" s="24">
        <v>2</v>
      </c>
      <c r="Q28" s="24">
        <v>0</v>
      </c>
      <c r="R28" s="24">
        <v>5</v>
      </c>
      <c r="S28" s="34">
        <v>134</v>
      </c>
      <c r="T28" s="35">
        <v>0.58510638297872342</v>
      </c>
    </row>
    <row r="29" spans="1:20" s="25" customFormat="1" ht="24" customHeight="1" x14ac:dyDescent="0.25">
      <c r="A29" s="22" t="s">
        <v>87</v>
      </c>
      <c r="B29" s="23" t="s">
        <v>204</v>
      </c>
      <c r="C29" s="34">
        <v>142</v>
      </c>
      <c r="D29" s="24">
        <v>73</v>
      </c>
      <c r="E29" s="24">
        <v>69</v>
      </c>
      <c r="F29" s="24">
        <v>0</v>
      </c>
      <c r="G29" s="24">
        <v>0</v>
      </c>
      <c r="H29" s="34">
        <v>142</v>
      </c>
      <c r="I29" s="34">
        <v>98</v>
      </c>
      <c r="J29" s="34">
        <v>63</v>
      </c>
      <c r="K29" s="24">
        <v>62</v>
      </c>
      <c r="L29" s="24">
        <v>1</v>
      </c>
      <c r="M29" s="24">
        <v>35</v>
      </c>
      <c r="N29" s="24">
        <v>0</v>
      </c>
      <c r="O29" s="24">
        <v>43</v>
      </c>
      <c r="P29" s="24">
        <v>0</v>
      </c>
      <c r="Q29" s="24">
        <v>0</v>
      </c>
      <c r="R29" s="24">
        <v>1</v>
      </c>
      <c r="S29" s="34">
        <v>79</v>
      </c>
      <c r="T29" s="35">
        <v>0.6428571428571429</v>
      </c>
    </row>
    <row r="30" spans="1:20" s="25" customFormat="1" ht="24" customHeight="1" x14ac:dyDescent="0.25">
      <c r="A30" s="22" t="s">
        <v>88</v>
      </c>
      <c r="B30" s="23" t="s">
        <v>203</v>
      </c>
      <c r="C30" s="34">
        <v>278</v>
      </c>
      <c r="D30" s="24">
        <v>127</v>
      </c>
      <c r="E30" s="24">
        <v>151</v>
      </c>
      <c r="F30" s="24">
        <v>0</v>
      </c>
      <c r="G30" s="24">
        <v>0</v>
      </c>
      <c r="H30" s="34">
        <v>278</v>
      </c>
      <c r="I30" s="34">
        <v>222</v>
      </c>
      <c r="J30" s="34">
        <v>130</v>
      </c>
      <c r="K30" s="24">
        <v>128</v>
      </c>
      <c r="L30" s="24">
        <v>2</v>
      </c>
      <c r="M30" s="24">
        <v>92</v>
      </c>
      <c r="N30" s="24">
        <v>0</v>
      </c>
      <c r="O30" s="24">
        <v>56</v>
      </c>
      <c r="P30" s="24">
        <v>0</v>
      </c>
      <c r="Q30" s="24">
        <v>0</v>
      </c>
      <c r="R30" s="24">
        <v>0</v>
      </c>
      <c r="S30" s="34">
        <v>148</v>
      </c>
      <c r="T30" s="35">
        <v>0.5855855855855856</v>
      </c>
    </row>
    <row r="31" spans="1:20" s="25" customFormat="1" ht="24" customHeight="1" x14ac:dyDescent="0.25">
      <c r="A31" s="22" t="s">
        <v>89</v>
      </c>
      <c r="B31" s="23" t="s">
        <v>207</v>
      </c>
      <c r="C31" s="34">
        <v>181</v>
      </c>
      <c r="D31" s="24">
        <v>96</v>
      </c>
      <c r="E31" s="24">
        <v>85</v>
      </c>
      <c r="F31" s="24">
        <v>1</v>
      </c>
      <c r="G31" s="24">
        <v>0</v>
      </c>
      <c r="H31" s="34">
        <v>180</v>
      </c>
      <c r="I31" s="34">
        <v>111</v>
      </c>
      <c r="J31" s="34">
        <v>77</v>
      </c>
      <c r="K31" s="24">
        <v>77</v>
      </c>
      <c r="L31" s="24">
        <v>0</v>
      </c>
      <c r="M31" s="24">
        <v>34</v>
      </c>
      <c r="N31" s="24">
        <v>0</v>
      </c>
      <c r="O31" s="24">
        <v>69</v>
      </c>
      <c r="P31" s="24">
        <v>0</v>
      </c>
      <c r="Q31" s="24">
        <v>0</v>
      </c>
      <c r="R31" s="24">
        <v>0</v>
      </c>
      <c r="S31" s="34">
        <v>103</v>
      </c>
      <c r="T31" s="35">
        <v>0.69369369369369371</v>
      </c>
    </row>
    <row r="32" spans="1:20" s="25" customFormat="1" ht="24" customHeight="1" x14ac:dyDescent="0.25">
      <c r="A32" s="22" t="s">
        <v>90</v>
      </c>
      <c r="B32" s="23" t="s">
        <v>208</v>
      </c>
      <c r="C32" s="34">
        <v>212</v>
      </c>
      <c r="D32" s="24">
        <v>122</v>
      </c>
      <c r="E32" s="24">
        <v>90</v>
      </c>
      <c r="F32" s="24">
        <v>0</v>
      </c>
      <c r="G32" s="24">
        <v>1</v>
      </c>
      <c r="H32" s="34">
        <v>211</v>
      </c>
      <c r="I32" s="34">
        <v>149</v>
      </c>
      <c r="J32" s="34">
        <v>86</v>
      </c>
      <c r="K32" s="24">
        <v>86</v>
      </c>
      <c r="L32" s="24">
        <v>0</v>
      </c>
      <c r="M32" s="24">
        <v>63</v>
      </c>
      <c r="N32" s="24">
        <v>0</v>
      </c>
      <c r="O32" s="24">
        <v>59</v>
      </c>
      <c r="P32" s="24">
        <v>0</v>
      </c>
      <c r="Q32" s="24">
        <v>0</v>
      </c>
      <c r="R32" s="24">
        <v>3</v>
      </c>
      <c r="S32" s="34">
        <v>125</v>
      </c>
      <c r="T32" s="35">
        <v>0.57718120805369133</v>
      </c>
    </row>
    <row r="33" spans="1:20" s="25" customFormat="1" ht="24" customHeight="1" x14ac:dyDescent="0.25">
      <c r="A33" s="22" t="s">
        <v>91</v>
      </c>
      <c r="B33" s="23" t="s">
        <v>205</v>
      </c>
      <c r="C33" s="34">
        <v>332</v>
      </c>
      <c r="D33" s="24">
        <v>239</v>
      </c>
      <c r="E33" s="24">
        <v>93</v>
      </c>
      <c r="F33" s="24">
        <v>0</v>
      </c>
      <c r="G33" s="24">
        <v>0</v>
      </c>
      <c r="H33" s="34">
        <v>332</v>
      </c>
      <c r="I33" s="34">
        <v>141</v>
      </c>
      <c r="J33" s="34">
        <v>77</v>
      </c>
      <c r="K33" s="24">
        <v>77</v>
      </c>
      <c r="L33" s="24">
        <v>0</v>
      </c>
      <c r="M33" s="24">
        <v>64</v>
      </c>
      <c r="N33" s="24">
        <v>0</v>
      </c>
      <c r="O33" s="24">
        <v>130</v>
      </c>
      <c r="P33" s="24">
        <v>61</v>
      </c>
      <c r="Q33" s="24">
        <v>0</v>
      </c>
      <c r="R33" s="24">
        <v>0</v>
      </c>
      <c r="S33" s="34">
        <v>255</v>
      </c>
      <c r="T33" s="35">
        <v>0.54609929078014185</v>
      </c>
    </row>
    <row r="34" spans="1:20" s="25" customFormat="1" ht="24" customHeight="1" x14ac:dyDescent="0.25">
      <c r="A34" s="22" t="s">
        <v>92</v>
      </c>
      <c r="B34" s="23" t="s">
        <v>209</v>
      </c>
      <c r="C34" s="34">
        <v>198</v>
      </c>
      <c r="D34" s="24">
        <v>109</v>
      </c>
      <c r="E34" s="24">
        <v>89</v>
      </c>
      <c r="F34" s="24">
        <v>2</v>
      </c>
      <c r="G34" s="24">
        <v>0</v>
      </c>
      <c r="H34" s="34">
        <v>196</v>
      </c>
      <c r="I34" s="34">
        <v>124</v>
      </c>
      <c r="J34" s="34">
        <v>79</v>
      </c>
      <c r="K34" s="24">
        <v>78</v>
      </c>
      <c r="L34" s="24">
        <v>1</v>
      </c>
      <c r="M34" s="24">
        <v>45</v>
      </c>
      <c r="N34" s="24">
        <v>0</v>
      </c>
      <c r="O34" s="24">
        <v>72</v>
      </c>
      <c r="P34" s="24">
        <v>0</v>
      </c>
      <c r="Q34" s="24">
        <v>0</v>
      </c>
      <c r="R34" s="24">
        <v>0</v>
      </c>
      <c r="S34" s="34">
        <v>117</v>
      </c>
      <c r="T34" s="35">
        <v>0.63709677419354838</v>
      </c>
    </row>
    <row r="35" spans="1:20" s="25" customFormat="1" ht="24" customHeight="1" x14ac:dyDescent="0.25">
      <c r="A35" s="22" t="s">
        <v>271</v>
      </c>
      <c r="B35" s="23" t="s">
        <v>206</v>
      </c>
      <c r="C35" s="34">
        <v>182</v>
      </c>
      <c r="D35" s="24">
        <v>96</v>
      </c>
      <c r="E35" s="24">
        <v>86</v>
      </c>
      <c r="F35" s="24">
        <v>0</v>
      </c>
      <c r="G35" s="24">
        <v>0</v>
      </c>
      <c r="H35" s="34">
        <v>182</v>
      </c>
      <c r="I35" s="34">
        <v>123</v>
      </c>
      <c r="J35" s="34">
        <v>78</v>
      </c>
      <c r="K35" s="24">
        <v>78</v>
      </c>
      <c r="L35" s="24">
        <v>0</v>
      </c>
      <c r="M35" s="24">
        <v>45</v>
      </c>
      <c r="N35" s="24">
        <v>0</v>
      </c>
      <c r="O35" s="24">
        <v>59</v>
      </c>
      <c r="P35" s="24">
        <v>0</v>
      </c>
      <c r="Q35" s="24">
        <v>0</v>
      </c>
      <c r="R35" s="24">
        <v>0</v>
      </c>
      <c r="S35" s="34">
        <v>104</v>
      </c>
      <c r="T35" s="35">
        <v>0.63414634146341464</v>
      </c>
    </row>
    <row r="36" spans="1:20" s="25" customFormat="1" ht="24" customHeight="1" x14ac:dyDescent="0.25">
      <c r="A36" s="22" t="s">
        <v>272</v>
      </c>
      <c r="B36" s="23" t="s">
        <v>163</v>
      </c>
      <c r="C36" s="34">
        <v>218</v>
      </c>
      <c r="D36" s="24">
        <v>95</v>
      </c>
      <c r="E36" s="24">
        <v>123</v>
      </c>
      <c r="F36" s="24">
        <v>2</v>
      </c>
      <c r="G36" s="24">
        <v>1</v>
      </c>
      <c r="H36" s="34">
        <v>215</v>
      </c>
      <c r="I36" s="34">
        <v>177</v>
      </c>
      <c r="J36" s="34">
        <v>122</v>
      </c>
      <c r="K36" s="24">
        <v>121</v>
      </c>
      <c r="L36" s="24">
        <v>1</v>
      </c>
      <c r="M36" s="24">
        <v>55</v>
      </c>
      <c r="N36" s="24">
        <v>0</v>
      </c>
      <c r="O36" s="24">
        <v>38</v>
      </c>
      <c r="P36" s="24">
        <v>0</v>
      </c>
      <c r="Q36" s="24">
        <v>0</v>
      </c>
      <c r="R36" s="24">
        <v>0</v>
      </c>
      <c r="S36" s="34">
        <v>93</v>
      </c>
      <c r="T36" s="35">
        <v>0.68926553672316382</v>
      </c>
    </row>
    <row r="37" spans="1:20" s="25" customFormat="1" ht="24" customHeight="1" x14ac:dyDescent="0.25">
      <c r="A37" s="22" t="s">
        <v>273</v>
      </c>
      <c r="B37" s="23" t="s">
        <v>314</v>
      </c>
      <c r="C37" s="34">
        <v>203</v>
      </c>
      <c r="D37" s="24">
        <v>133</v>
      </c>
      <c r="E37" s="24">
        <v>70</v>
      </c>
      <c r="F37" s="24">
        <v>0</v>
      </c>
      <c r="G37" s="24">
        <v>0</v>
      </c>
      <c r="H37" s="34">
        <v>203</v>
      </c>
      <c r="I37" s="34">
        <v>142</v>
      </c>
      <c r="J37" s="34">
        <v>75</v>
      </c>
      <c r="K37" s="24">
        <v>70</v>
      </c>
      <c r="L37" s="24">
        <v>5</v>
      </c>
      <c r="M37" s="24">
        <v>67</v>
      </c>
      <c r="N37" s="24">
        <v>0</v>
      </c>
      <c r="O37" s="24">
        <v>59</v>
      </c>
      <c r="P37" s="24">
        <v>0</v>
      </c>
      <c r="Q37" s="24">
        <v>0</v>
      </c>
      <c r="R37" s="24">
        <v>2</v>
      </c>
      <c r="S37" s="34">
        <v>128</v>
      </c>
      <c r="T37" s="35">
        <v>0.528169014084507</v>
      </c>
    </row>
    <row r="38" spans="1:20" s="25" customFormat="1" ht="24" customHeight="1" x14ac:dyDescent="0.25">
      <c r="A38" s="22" t="s">
        <v>274</v>
      </c>
      <c r="B38" s="23" t="s">
        <v>193</v>
      </c>
      <c r="C38" s="34">
        <v>256</v>
      </c>
      <c r="D38" s="24">
        <v>154</v>
      </c>
      <c r="E38" s="24">
        <v>102</v>
      </c>
      <c r="F38" s="24">
        <v>0</v>
      </c>
      <c r="G38" s="24">
        <v>2</v>
      </c>
      <c r="H38" s="34">
        <v>254</v>
      </c>
      <c r="I38" s="34">
        <v>166</v>
      </c>
      <c r="J38" s="34">
        <v>101</v>
      </c>
      <c r="K38" s="24">
        <v>100</v>
      </c>
      <c r="L38" s="24">
        <v>1</v>
      </c>
      <c r="M38" s="24">
        <v>65</v>
      </c>
      <c r="N38" s="24">
        <v>0</v>
      </c>
      <c r="O38" s="24">
        <v>88</v>
      </c>
      <c r="P38" s="24">
        <v>0</v>
      </c>
      <c r="Q38" s="24">
        <v>0</v>
      </c>
      <c r="R38" s="24">
        <v>0</v>
      </c>
      <c r="S38" s="34">
        <v>153</v>
      </c>
      <c r="T38" s="35">
        <v>0.60843373493975905</v>
      </c>
    </row>
    <row r="39" spans="1:20" s="25" customFormat="1" ht="24" customHeight="1" x14ac:dyDescent="0.25">
      <c r="A39" s="22" t="s">
        <v>275</v>
      </c>
      <c r="B39" s="23" t="s">
        <v>287</v>
      </c>
      <c r="C39" s="34">
        <v>249</v>
      </c>
      <c r="D39" s="24">
        <v>186</v>
      </c>
      <c r="E39" s="24">
        <v>63</v>
      </c>
      <c r="F39" s="24"/>
      <c r="G39" s="24"/>
      <c r="H39" s="34">
        <v>249</v>
      </c>
      <c r="I39" s="34">
        <v>153</v>
      </c>
      <c r="J39" s="34">
        <v>34</v>
      </c>
      <c r="K39" s="24">
        <v>34</v>
      </c>
      <c r="L39" s="24">
        <v>0</v>
      </c>
      <c r="M39" s="24">
        <v>119</v>
      </c>
      <c r="N39" s="24"/>
      <c r="O39" s="24">
        <v>96</v>
      </c>
      <c r="P39" s="24"/>
      <c r="Q39" s="24"/>
      <c r="R39" s="24"/>
      <c r="S39" s="34">
        <v>215</v>
      </c>
      <c r="T39" s="35">
        <v>0.22222222222222221</v>
      </c>
    </row>
    <row r="40" spans="1:20" s="25" customFormat="1" ht="24" customHeight="1" x14ac:dyDescent="0.25">
      <c r="A40" s="22"/>
      <c r="B40" s="23"/>
      <c r="C40" s="34">
        <v>0</v>
      </c>
      <c r="D40" s="24"/>
      <c r="E40" s="24"/>
      <c r="F40" s="24"/>
      <c r="G40" s="24"/>
      <c r="H40" s="34">
        <v>0</v>
      </c>
      <c r="I40" s="34">
        <v>0</v>
      </c>
      <c r="J40" s="34">
        <v>0</v>
      </c>
      <c r="K40" s="24"/>
      <c r="L40" s="24"/>
      <c r="M40" s="24"/>
      <c r="N40" s="24"/>
      <c r="O40" s="24"/>
      <c r="P40" s="24"/>
      <c r="Q40" s="24"/>
      <c r="R40" s="24"/>
      <c r="S40" s="34">
        <v>0</v>
      </c>
      <c r="T40" s="35" t="e">
        <v>#DIV/0!</v>
      </c>
    </row>
    <row r="41" spans="1:20" s="25" customFormat="1" ht="24" customHeight="1" x14ac:dyDescent="0.25">
      <c r="A41" s="40">
        <v>2</v>
      </c>
      <c r="B41" s="37" t="s">
        <v>259</v>
      </c>
      <c r="C41" s="34">
        <v>1136</v>
      </c>
      <c r="D41" s="34">
        <v>714</v>
      </c>
      <c r="E41" s="34">
        <v>422</v>
      </c>
      <c r="F41" s="34">
        <v>0</v>
      </c>
      <c r="G41" s="34">
        <v>1</v>
      </c>
      <c r="H41" s="34">
        <v>1135</v>
      </c>
      <c r="I41" s="34">
        <v>729</v>
      </c>
      <c r="J41" s="34">
        <v>289</v>
      </c>
      <c r="K41" s="34">
        <v>286</v>
      </c>
      <c r="L41" s="34">
        <v>3</v>
      </c>
      <c r="M41" s="34">
        <v>440</v>
      </c>
      <c r="N41" s="34">
        <v>0</v>
      </c>
      <c r="O41" s="34">
        <v>396</v>
      </c>
      <c r="P41" s="34">
        <v>0</v>
      </c>
      <c r="Q41" s="34">
        <v>0</v>
      </c>
      <c r="R41" s="34">
        <v>10</v>
      </c>
      <c r="S41" s="34">
        <v>846</v>
      </c>
      <c r="T41" s="35">
        <v>0.39643347050754457</v>
      </c>
    </row>
    <row r="42" spans="1:20" s="25" customFormat="1" ht="24" customHeight="1" x14ac:dyDescent="0.25">
      <c r="A42" s="22" t="s">
        <v>10</v>
      </c>
      <c r="B42" s="23" t="s">
        <v>220</v>
      </c>
      <c r="C42" s="34">
        <v>154</v>
      </c>
      <c r="D42" s="24">
        <v>26</v>
      </c>
      <c r="E42" s="24">
        <v>128</v>
      </c>
      <c r="F42" s="24"/>
      <c r="G42" s="24"/>
      <c r="H42" s="34">
        <v>154</v>
      </c>
      <c r="I42" s="34">
        <v>127</v>
      </c>
      <c r="J42" s="34">
        <v>63</v>
      </c>
      <c r="K42" s="24">
        <v>63</v>
      </c>
      <c r="L42" s="24"/>
      <c r="M42" s="24">
        <v>64</v>
      </c>
      <c r="N42" s="24"/>
      <c r="O42" s="24">
        <v>27</v>
      </c>
      <c r="P42" s="24"/>
      <c r="Q42" s="24"/>
      <c r="R42" s="24"/>
      <c r="S42" s="34">
        <v>91</v>
      </c>
      <c r="T42" s="35">
        <v>0.49606299212598426</v>
      </c>
    </row>
    <row r="43" spans="1:20" s="25" customFormat="1" ht="24" customHeight="1" x14ac:dyDescent="0.25">
      <c r="A43" s="22" t="s">
        <v>11</v>
      </c>
      <c r="B43" s="23" t="s">
        <v>158</v>
      </c>
      <c r="C43" s="34">
        <v>138</v>
      </c>
      <c r="D43" s="24">
        <v>80</v>
      </c>
      <c r="E43" s="24">
        <v>58</v>
      </c>
      <c r="F43" s="24"/>
      <c r="G43" s="24"/>
      <c r="H43" s="34">
        <v>138</v>
      </c>
      <c r="I43" s="34">
        <v>88</v>
      </c>
      <c r="J43" s="34">
        <v>39</v>
      </c>
      <c r="K43" s="24">
        <v>38</v>
      </c>
      <c r="L43" s="24">
        <v>1</v>
      </c>
      <c r="M43" s="24">
        <v>49</v>
      </c>
      <c r="N43" s="24"/>
      <c r="O43" s="24">
        <v>48</v>
      </c>
      <c r="P43" s="24"/>
      <c r="Q43" s="24"/>
      <c r="R43" s="24">
        <v>2</v>
      </c>
      <c r="S43" s="34">
        <v>99</v>
      </c>
      <c r="T43" s="35">
        <v>0.44318181818181818</v>
      </c>
    </row>
    <row r="44" spans="1:20" s="25" customFormat="1" ht="24" customHeight="1" x14ac:dyDescent="0.25">
      <c r="A44" s="22" t="s">
        <v>93</v>
      </c>
      <c r="B44" s="23" t="s">
        <v>187</v>
      </c>
      <c r="C44" s="34">
        <v>173</v>
      </c>
      <c r="D44" s="24">
        <v>134</v>
      </c>
      <c r="E44" s="24">
        <v>39</v>
      </c>
      <c r="F44" s="24"/>
      <c r="G44" s="24"/>
      <c r="H44" s="34">
        <v>173</v>
      </c>
      <c r="I44" s="34">
        <v>71</v>
      </c>
      <c r="J44" s="34">
        <v>26</v>
      </c>
      <c r="K44" s="24">
        <v>26</v>
      </c>
      <c r="L44" s="24"/>
      <c r="M44" s="24">
        <v>45</v>
      </c>
      <c r="N44" s="24"/>
      <c r="O44" s="24">
        <v>102</v>
      </c>
      <c r="P44" s="24"/>
      <c r="Q44" s="24"/>
      <c r="R44" s="24"/>
      <c r="S44" s="34">
        <v>147</v>
      </c>
      <c r="T44" s="35">
        <v>0.36619718309859156</v>
      </c>
    </row>
    <row r="45" spans="1:20" s="25" customFormat="1" ht="24" customHeight="1" x14ac:dyDescent="0.25">
      <c r="A45" s="22" t="s">
        <v>94</v>
      </c>
      <c r="B45" s="23" t="s">
        <v>188</v>
      </c>
      <c r="C45" s="34">
        <v>183</v>
      </c>
      <c r="D45" s="24">
        <v>121</v>
      </c>
      <c r="E45" s="24">
        <v>62</v>
      </c>
      <c r="F45" s="24"/>
      <c r="G45" s="24"/>
      <c r="H45" s="34">
        <v>183</v>
      </c>
      <c r="I45" s="34">
        <v>136</v>
      </c>
      <c r="J45" s="34">
        <v>45</v>
      </c>
      <c r="K45" s="24">
        <v>45</v>
      </c>
      <c r="L45" s="24"/>
      <c r="M45" s="24">
        <v>91</v>
      </c>
      <c r="N45" s="24"/>
      <c r="O45" s="24">
        <v>46</v>
      </c>
      <c r="P45" s="24"/>
      <c r="Q45" s="24"/>
      <c r="R45" s="24">
        <v>1</v>
      </c>
      <c r="S45" s="34">
        <v>138</v>
      </c>
      <c r="T45" s="35">
        <v>0.33088235294117646</v>
      </c>
    </row>
    <row r="46" spans="1:20" s="25" customFormat="1" ht="24" customHeight="1" x14ac:dyDescent="0.25">
      <c r="A46" s="22" t="s">
        <v>95</v>
      </c>
      <c r="B46" s="23" t="s">
        <v>315</v>
      </c>
      <c r="C46" s="34">
        <v>146</v>
      </c>
      <c r="D46" s="24">
        <v>108</v>
      </c>
      <c r="E46" s="24">
        <v>38</v>
      </c>
      <c r="F46" s="24"/>
      <c r="G46" s="24"/>
      <c r="H46" s="34">
        <v>146</v>
      </c>
      <c r="I46" s="34">
        <v>102</v>
      </c>
      <c r="J46" s="34">
        <v>41</v>
      </c>
      <c r="K46" s="24">
        <v>41</v>
      </c>
      <c r="L46" s="24"/>
      <c r="M46" s="24">
        <v>61</v>
      </c>
      <c r="N46" s="24"/>
      <c r="O46" s="24">
        <v>42</v>
      </c>
      <c r="P46" s="24"/>
      <c r="Q46" s="24"/>
      <c r="R46" s="24">
        <v>2</v>
      </c>
      <c r="S46" s="34">
        <v>105</v>
      </c>
      <c r="T46" s="35">
        <v>0.40196078431372551</v>
      </c>
    </row>
    <row r="47" spans="1:20" s="25" customFormat="1" ht="24" customHeight="1" x14ac:dyDescent="0.25">
      <c r="A47" s="22" t="s">
        <v>96</v>
      </c>
      <c r="B47" s="23" t="s">
        <v>194</v>
      </c>
      <c r="C47" s="34">
        <v>162</v>
      </c>
      <c r="D47" s="24">
        <v>113</v>
      </c>
      <c r="E47" s="24">
        <v>49</v>
      </c>
      <c r="F47" s="24"/>
      <c r="G47" s="24">
        <v>1</v>
      </c>
      <c r="H47" s="34">
        <v>161</v>
      </c>
      <c r="I47" s="34">
        <v>102</v>
      </c>
      <c r="J47" s="34">
        <v>38</v>
      </c>
      <c r="K47" s="24">
        <v>38</v>
      </c>
      <c r="L47" s="24"/>
      <c r="M47" s="24">
        <v>64</v>
      </c>
      <c r="N47" s="24"/>
      <c r="O47" s="24">
        <v>59</v>
      </c>
      <c r="P47" s="24"/>
      <c r="Q47" s="24"/>
      <c r="R47" s="24"/>
      <c r="S47" s="34">
        <v>123</v>
      </c>
      <c r="T47" s="35">
        <v>0.37254901960784315</v>
      </c>
    </row>
    <row r="48" spans="1:20" s="25" customFormat="1" ht="24" customHeight="1" x14ac:dyDescent="0.25">
      <c r="A48" s="22" t="s">
        <v>97</v>
      </c>
      <c r="B48" s="23" t="s">
        <v>224</v>
      </c>
      <c r="C48" s="34">
        <v>180</v>
      </c>
      <c r="D48" s="24">
        <v>132</v>
      </c>
      <c r="E48" s="24">
        <v>48</v>
      </c>
      <c r="F48" s="24"/>
      <c r="G48" s="24"/>
      <c r="H48" s="34">
        <v>180</v>
      </c>
      <c r="I48" s="34">
        <v>103</v>
      </c>
      <c r="J48" s="34">
        <v>37</v>
      </c>
      <c r="K48" s="24">
        <v>35</v>
      </c>
      <c r="L48" s="24">
        <v>2</v>
      </c>
      <c r="M48" s="24">
        <v>66</v>
      </c>
      <c r="N48" s="24"/>
      <c r="O48" s="24">
        <v>72</v>
      </c>
      <c r="P48" s="24"/>
      <c r="Q48" s="24"/>
      <c r="R48" s="24">
        <v>5</v>
      </c>
      <c r="S48" s="34">
        <v>143</v>
      </c>
      <c r="T48" s="35">
        <v>0.35922330097087379</v>
      </c>
    </row>
    <row r="49" spans="1:20" s="25" customFormat="1" ht="24" customHeight="1" x14ac:dyDescent="0.25">
      <c r="A49" s="22"/>
      <c r="B49" s="23"/>
      <c r="C49" s="34"/>
      <c r="D49" s="24"/>
      <c r="E49" s="24"/>
      <c r="F49" s="24"/>
      <c r="G49" s="24"/>
      <c r="H49" s="34"/>
      <c r="I49" s="34"/>
      <c r="J49" s="34"/>
      <c r="K49" s="24"/>
      <c r="L49" s="24"/>
      <c r="M49" s="24"/>
      <c r="N49" s="24"/>
      <c r="O49" s="24"/>
      <c r="P49" s="24"/>
      <c r="Q49" s="24"/>
      <c r="R49" s="24"/>
      <c r="S49" s="34"/>
      <c r="T49" s="35" t="e">
        <v>#DIV/0!</v>
      </c>
    </row>
    <row r="50" spans="1:20" s="25" customFormat="1" ht="24" customHeight="1" x14ac:dyDescent="0.25">
      <c r="A50" s="40" t="s">
        <v>12</v>
      </c>
      <c r="B50" s="37" t="s">
        <v>260</v>
      </c>
      <c r="C50" s="34">
        <v>948</v>
      </c>
      <c r="D50" s="34">
        <v>426</v>
      </c>
      <c r="E50" s="34">
        <v>522</v>
      </c>
      <c r="F50" s="34">
        <v>3</v>
      </c>
      <c r="G50" s="34">
        <v>0</v>
      </c>
      <c r="H50" s="34">
        <v>945</v>
      </c>
      <c r="I50" s="34">
        <v>706</v>
      </c>
      <c r="J50" s="34">
        <v>471</v>
      </c>
      <c r="K50" s="34">
        <v>457</v>
      </c>
      <c r="L50" s="34">
        <v>14</v>
      </c>
      <c r="M50" s="34">
        <v>234</v>
      </c>
      <c r="N50" s="34">
        <v>1</v>
      </c>
      <c r="O50" s="34">
        <v>212</v>
      </c>
      <c r="P50" s="34">
        <v>4</v>
      </c>
      <c r="Q50" s="34">
        <v>0</v>
      </c>
      <c r="R50" s="34">
        <v>23</v>
      </c>
      <c r="S50" s="34">
        <v>474</v>
      </c>
      <c r="T50" s="35">
        <v>0.66713881019830024</v>
      </c>
    </row>
    <row r="51" spans="1:20" s="25" customFormat="1" ht="24" customHeight="1" x14ac:dyDescent="0.25">
      <c r="A51" s="22" t="s">
        <v>98</v>
      </c>
      <c r="B51" s="23" t="s">
        <v>165</v>
      </c>
      <c r="C51" s="34">
        <v>55</v>
      </c>
      <c r="D51" s="24">
        <v>13</v>
      </c>
      <c r="E51" s="24">
        <v>42</v>
      </c>
      <c r="F51" s="24">
        <v>0</v>
      </c>
      <c r="G51" s="24">
        <v>0</v>
      </c>
      <c r="H51" s="34">
        <v>55</v>
      </c>
      <c r="I51" s="34">
        <v>52</v>
      </c>
      <c r="J51" s="34">
        <v>40</v>
      </c>
      <c r="K51" s="24">
        <v>39</v>
      </c>
      <c r="L51" s="24">
        <v>1</v>
      </c>
      <c r="M51" s="24">
        <v>12</v>
      </c>
      <c r="N51" s="24">
        <v>0</v>
      </c>
      <c r="O51" s="24">
        <v>3</v>
      </c>
      <c r="P51" s="24">
        <v>0</v>
      </c>
      <c r="Q51" s="24">
        <v>0</v>
      </c>
      <c r="R51" s="24">
        <v>0</v>
      </c>
      <c r="S51" s="34">
        <v>15</v>
      </c>
      <c r="T51" s="35">
        <v>0.76923076923076927</v>
      </c>
    </row>
    <row r="52" spans="1:20" s="25" customFormat="1" ht="24" customHeight="1" x14ac:dyDescent="0.25">
      <c r="A52" s="22" t="s">
        <v>99</v>
      </c>
      <c r="B52" s="23" t="s">
        <v>216</v>
      </c>
      <c r="C52" s="34">
        <v>200</v>
      </c>
      <c r="D52" s="24">
        <v>110</v>
      </c>
      <c r="E52" s="24">
        <v>90</v>
      </c>
      <c r="F52" s="24">
        <v>0</v>
      </c>
      <c r="G52" s="24">
        <v>0</v>
      </c>
      <c r="H52" s="34">
        <v>200</v>
      </c>
      <c r="I52" s="34">
        <v>141</v>
      </c>
      <c r="J52" s="34">
        <v>80</v>
      </c>
      <c r="K52" s="24">
        <v>78</v>
      </c>
      <c r="L52" s="24">
        <v>2</v>
      </c>
      <c r="M52" s="24">
        <v>61</v>
      </c>
      <c r="N52" s="24">
        <v>0</v>
      </c>
      <c r="O52" s="24">
        <v>54</v>
      </c>
      <c r="P52" s="24">
        <v>0</v>
      </c>
      <c r="Q52" s="24">
        <v>0</v>
      </c>
      <c r="R52" s="24">
        <v>5</v>
      </c>
      <c r="S52" s="34">
        <v>120</v>
      </c>
      <c r="T52" s="35">
        <v>0.56737588652482274</v>
      </c>
    </row>
    <row r="53" spans="1:20" s="25" customFormat="1" ht="24" customHeight="1" x14ac:dyDescent="0.25">
      <c r="A53" s="22" t="s">
        <v>100</v>
      </c>
      <c r="B53" s="23" t="s">
        <v>217</v>
      </c>
      <c r="C53" s="34">
        <v>172</v>
      </c>
      <c r="D53" s="24">
        <v>65</v>
      </c>
      <c r="E53" s="24">
        <v>107</v>
      </c>
      <c r="F53" s="24">
        <v>1</v>
      </c>
      <c r="G53" s="24">
        <v>0</v>
      </c>
      <c r="H53" s="34">
        <v>171</v>
      </c>
      <c r="I53" s="34">
        <v>137</v>
      </c>
      <c r="J53" s="34">
        <v>100</v>
      </c>
      <c r="K53" s="24">
        <v>98</v>
      </c>
      <c r="L53" s="24">
        <v>2</v>
      </c>
      <c r="M53" s="24">
        <v>37</v>
      </c>
      <c r="N53" s="24">
        <v>0</v>
      </c>
      <c r="O53" s="24">
        <v>28</v>
      </c>
      <c r="P53" s="24">
        <v>1</v>
      </c>
      <c r="Q53" s="24">
        <v>0</v>
      </c>
      <c r="R53" s="24">
        <v>5</v>
      </c>
      <c r="S53" s="34">
        <v>71</v>
      </c>
      <c r="T53" s="35">
        <v>0.72992700729927007</v>
      </c>
    </row>
    <row r="54" spans="1:20" s="25" customFormat="1" ht="24" customHeight="1" x14ac:dyDescent="0.25">
      <c r="A54" s="22" t="s">
        <v>101</v>
      </c>
      <c r="B54" s="23" t="s">
        <v>233</v>
      </c>
      <c r="C54" s="34">
        <v>116</v>
      </c>
      <c r="D54" s="24">
        <v>37</v>
      </c>
      <c r="E54" s="24">
        <v>79</v>
      </c>
      <c r="F54" s="24">
        <v>0</v>
      </c>
      <c r="G54" s="24">
        <v>0</v>
      </c>
      <c r="H54" s="34">
        <v>116</v>
      </c>
      <c r="I54" s="34">
        <v>93</v>
      </c>
      <c r="J54" s="34">
        <v>71</v>
      </c>
      <c r="K54" s="24">
        <v>67</v>
      </c>
      <c r="L54" s="24">
        <v>4</v>
      </c>
      <c r="M54" s="24">
        <v>22</v>
      </c>
      <c r="N54" s="24">
        <v>0</v>
      </c>
      <c r="O54" s="24">
        <v>21</v>
      </c>
      <c r="P54" s="24">
        <v>0</v>
      </c>
      <c r="Q54" s="24">
        <v>0</v>
      </c>
      <c r="R54" s="24">
        <v>2</v>
      </c>
      <c r="S54" s="34">
        <v>45</v>
      </c>
      <c r="T54" s="35">
        <v>0.76344086021505375</v>
      </c>
    </row>
    <row r="55" spans="1:20" s="25" customFormat="1" ht="24" customHeight="1" x14ac:dyDescent="0.25">
      <c r="A55" s="22" t="s">
        <v>102</v>
      </c>
      <c r="B55" s="23" t="s">
        <v>211</v>
      </c>
      <c r="C55" s="34">
        <v>150</v>
      </c>
      <c r="D55" s="24">
        <v>71</v>
      </c>
      <c r="E55" s="24">
        <v>79</v>
      </c>
      <c r="F55" s="24">
        <v>0</v>
      </c>
      <c r="G55" s="24">
        <v>0</v>
      </c>
      <c r="H55" s="34">
        <v>150</v>
      </c>
      <c r="I55" s="34">
        <v>103</v>
      </c>
      <c r="J55" s="34">
        <v>74</v>
      </c>
      <c r="K55" s="24">
        <v>72</v>
      </c>
      <c r="L55" s="24">
        <v>2</v>
      </c>
      <c r="M55" s="24">
        <v>28</v>
      </c>
      <c r="N55" s="24">
        <v>1</v>
      </c>
      <c r="O55" s="24">
        <v>45</v>
      </c>
      <c r="P55" s="24">
        <v>2</v>
      </c>
      <c r="Q55" s="24">
        <v>0</v>
      </c>
      <c r="R55" s="24">
        <v>0</v>
      </c>
      <c r="S55" s="34">
        <v>76</v>
      </c>
      <c r="T55" s="35">
        <v>0.71844660194174759</v>
      </c>
    </row>
    <row r="56" spans="1:20" s="25" customFormat="1" ht="24" customHeight="1" x14ac:dyDescent="0.25">
      <c r="A56" s="22" t="s">
        <v>103</v>
      </c>
      <c r="B56" s="23" t="s">
        <v>284</v>
      </c>
      <c r="C56" s="34">
        <v>192</v>
      </c>
      <c r="D56" s="24">
        <v>94</v>
      </c>
      <c r="E56" s="24">
        <v>98</v>
      </c>
      <c r="F56" s="24">
        <v>2</v>
      </c>
      <c r="G56" s="24">
        <v>0</v>
      </c>
      <c r="H56" s="34">
        <v>190</v>
      </c>
      <c r="I56" s="34">
        <v>133</v>
      </c>
      <c r="J56" s="34">
        <v>88</v>
      </c>
      <c r="K56" s="24">
        <v>85</v>
      </c>
      <c r="L56" s="24">
        <v>3</v>
      </c>
      <c r="M56" s="24">
        <v>45</v>
      </c>
      <c r="N56" s="24">
        <v>0</v>
      </c>
      <c r="O56" s="24">
        <v>45</v>
      </c>
      <c r="P56" s="24">
        <v>1</v>
      </c>
      <c r="Q56" s="24">
        <v>0</v>
      </c>
      <c r="R56" s="24">
        <v>11</v>
      </c>
      <c r="S56" s="34">
        <v>102</v>
      </c>
      <c r="T56" s="35">
        <v>0.66165413533834583</v>
      </c>
    </row>
    <row r="57" spans="1:20" s="25" customFormat="1" ht="24" customHeight="1" x14ac:dyDescent="0.25">
      <c r="A57" s="22" t="s">
        <v>104</v>
      </c>
      <c r="B57" s="23" t="s">
        <v>288</v>
      </c>
      <c r="C57" s="34">
        <v>63</v>
      </c>
      <c r="D57" s="24">
        <v>36</v>
      </c>
      <c r="E57" s="24">
        <v>27</v>
      </c>
      <c r="F57" s="24">
        <v>0</v>
      </c>
      <c r="G57" s="24">
        <v>0</v>
      </c>
      <c r="H57" s="34">
        <v>63</v>
      </c>
      <c r="I57" s="34">
        <v>47</v>
      </c>
      <c r="J57" s="34">
        <v>18</v>
      </c>
      <c r="K57" s="24">
        <v>18</v>
      </c>
      <c r="L57" s="24">
        <v>0</v>
      </c>
      <c r="M57" s="24">
        <v>29</v>
      </c>
      <c r="N57" s="24">
        <v>0</v>
      </c>
      <c r="O57" s="24">
        <v>16</v>
      </c>
      <c r="P57" s="24">
        <v>0</v>
      </c>
      <c r="Q57" s="24">
        <v>0</v>
      </c>
      <c r="R57" s="24">
        <v>0</v>
      </c>
      <c r="S57" s="34">
        <v>45</v>
      </c>
      <c r="T57" s="35">
        <v>0.38297872340425532</v>
      </c>
    </row>
    <row r="58" spans="1:20" s="25" customFormat="1" ht="20.25" customHeight="1" x14ac:dyDescent="0.25">
      <c r="A58" s="22"/>
      <c r="B58" s="23"/>
      <c r="C58" s="34">
        <v>0</v>
      </c>
      <c r="D58" s="24"/>
      <c r="E58" s="24"/>
      <c r="F58" s="24"/>
      <c r="G58" s="24"/>
      <c r="H58" s="34">
        <v>0</v>
      </c>
      <c r="I58" s="34">
        <v>0</v>
      </c>
      <c r="J58" s="34">
        <v>0</v>
      </c>
      <c r="K58" s="24"/>
      <c r="L58" s="24"/>
      <c r="M58" s="24"/>
      <c r="N58" s="24"/>
      <c r="O58" s="24"/>
      <c r="P58" s="24"/>
      <c r="Q58" s="24"/>
      <c r="R58" s="24"/>
      <c r="S58" s="34">
        <v>0</v>
      </c>
      <c r="T58" s="35" t="e">
        <v>#DIV/0!</v>
      </c>
    </row>
    <row r="59" spans="1:20" s="25" customFormat="1" ht="24" customHeight="1" x14ac:dyDescent="0.25">
      <c r="A59" s="40" t="s">
        <v>13</v>
      </c>
      <c r="B59" s="37" t="s">
        <v>261</v>
      </c>
      <c r="C59" s="34">
        <v>1343</v>
      </c>
      <c r="D59" s="34">
        <v>686</v>
      </c>
      <c r="E59" s="34">
        <v>657</v>
      </c>
      <c r="F59" s="34">
        <v>0</v>
      </c>
      <c r="G59" s="34">
        <v>1</v>
      </c>
      <c r="H59" s="34">
        <v>1342</v>
      </c>
      <c r="I59" s="34">
        <v>951</v>
      </c>
      <c r="J59" s="34">
        <v>549</v>
      </c>
      <c r="K59" s="34">
        <v>543</v>
      </c>
      <c r="L59" s="34">
        <v>6</v>
      </c>
      <c r="M59" s="34">
        <v>402</v>
      </c>
      <c r="N59" s="34">
        <v>0</v>
      </c>
      <c r="O59" s="34">
        <v>378</v>
      </c>
      <c r="P59" s="34">
        <v>1</v>
      </c>
      <c r="Q59" s="34">
        <v>2</v>
      </c>
      <c r="R59" s="34">
        <v>10</v>
      </c>
      <c r="S59" s="34">
        <v>793</v>
      </c>
      <c r="T59" s="35">
        <v>0.57728706624605675</v>
      </c>
    </row>
    <row r="60" spans="1:20" s="25" customFormat="1" ht="24" customHeight="1" x14ac:dyDescent="0.25">
      <c r="A60" s="22" t="s">
        <v>235</v>
      </c>
      <c r="B60" s="23" t="s">
        <v>167</v>
      </c>
      <c r="C60" s="34">
        <v>111</v>
      </c>
      <c r="D60" s="24">
        <v>56</v>
      </c>
      <c r="E60" s="24">
        <v>55</v>
      </c>
      <c r="F60" s="24"/>
      <c r="G60" s="24"/>
      <c r="H60" s="34">
        <v>111</v>
      </c>
      <c r="I60" s="34">
        <v>71</v>
      </c>
      <c r="J60" s="34">
        <v>44</v>
      </c>
      <c r="K60" s="24">
        <v>44</v>
      </c>
      <c r="L60" s="24">
        <v>0</v>
      </c>
      <c r="M60" s="24">
        <v>27</v>
      </c>
      <c r="N60" s="24">
        <v>0</v>
      </c>
      <c r="O60" s="24">
        <v>40</v>
      </c>
      <c r="P60" s="24">
        <v>0</v>
      </c>
      <c r="Q60" s="24">
        <v>0</v>
      </c>
      <c r="R60" s="24">
        <v>0</v>
      </c>
      <c r="S60" s="34">
        <v>67</v>
      </c>
      <c r="T60" s="35">
        <v>0.61971830985915488</v>
      </c>
    </row>
    <row r="61" spans="1:20" s="25" customFormat="1" ht="24" customHeight="1" x14ac:dyDescent="0.25">
      <c r="A61" s="22" t="s">
        <v>236</v>
      </c>
      <c r="B61" s="23" t="s">
        <v>289</v>
      </c>
      <c r="C61" s="34">
        <v>168</v>
      </c>
      <c r="D61" s="24">
        <v>101</v>
      </c>
      <c r="E61" s="24">
        <v>67</v>
      </c>
      <c r="F61" s="24"/>
      <c r="G61" s="24">
        <v>1</v>
      </c>
      <c r="H61" s="34">
        <v>167</v>
      </c>
      <c r="I61" s="34">
        <v>100</v>
      </c>
      <c r="J61" s="34">
        <v>68</v>
      </c>
      <c r="K61" s="24">
        <v>67</v>
      </c>
      <c r="L61" s="24">
        <v>1</v>
      </c>
      <c r="M61" s="24">
        <v>32</v>
      </c>
      <c r="N61" s="24"/>
      <c r="O61" s="24">
        <v>65</v>
      </c>
      <c r="P61" s="24"/>
      <c r="Q61" s="24">
        <v>2</v>
      </c>
      <c r="R61" s="24"/>
      <c r="S61" s="34">
        <v>99</v>
      </c>
      <c r="T61" s="35">
        <v>0.68</v>
      </c>
    </row>
    <row r="62" spans="1:20" s="25" customFormat="1" ht="24" customHeight="1" x14ac:dyDescent="0.25">
      <c r="A62" s="22" t="s">
        <v>237</v>
      </c>
      <c r="B62" s="23" t="s">
        <v>196</v>
      </c>
      <c r="C62" s="34">
        <v>178</v>
      </c>
      <c r="D62" s="24">
        <v>105</v>
      </c>
      <c r="E62" s="24">
        <v>73</v>
      </c>
      <c r="F62" s="24"/>
      <c r="G62" s="24"/>
      <c r="H62" s="34">
        <v>178</v>
      </c>
      <c r="I62" s="34">
        <v>118</v>
      </c>
      <c r="J62" s="34">
        <v>55</v>
      </c>
      <c r="K62" s="24">
        <v>55</v>
      </c>
      <c r="L62" s="24"/>
      <c r="M62" s="24">
        <v>63</v>
      </c>
      <c r="N62" s="24"/>
      <c r="O62" s="24">
        <v>56</v>
      </c>
      <c r="P62" s="24"/>
      <c r="Q62" s="24"/>
      <c r="R62" s="24">
        <v>4</v>
      </c>
      <c r="S62" s="34">
        <v>123</v>
      </c>
      <c r="T62" s="35">
        <v>0.46610169491525422</v>
      </c>
    </row>
    <row r="63" spans="1:20" s="25" customFormat="1" ht="24" customHeight="1" x14ac:dyDescent="0.25">
      <c r="A63" s="22" t="s">
        <v>238</v>
      </c>
      <c r="B63" s="23" t="s">
        <v>316</v>
      </c>
      <c r="C63" s="34">
        <v>228</v>
      </c>
      <c r="D63" s="24">
        <v>138</v>
      </c>
      <c r="E63" s="24">
        <v>90</v>
      </c>
      <c r="F63" s="24"/>
      <c r="G63" s="24"/>
      <c r="H63" s="34">
        <v>228</v>
      </c>
      <c r="I63" s="34">
        <v>150</v>
      </c>
      <c r="J63" s="34">
        <v>65</v>
      </c>
      <c r="K63" s="24">
        <v>63</v>
      </c>
      <c r="L63" s="24">
        <v>2</v>
      </c>
      <c r="M63" s="24">
        <v>85</v>
      </c>
      <c r="N63" s="24"/>
      <c r="O63" s="24">
        <v>75</v>
      </c>
      <c r="P63" s="24">
        <v>1</v>
      </c>
      <c r="Q63" s="24"/>
      <c r="R63" s="24">
        <v>2</v>
      </c>
      <c r="S63" s="34">
        <v>163</v>
      </c>
      <c r="T63" s="35">
        <v>0.43333333333333335</v>
      </c>
    </row>
    <row r="64" spans="1:20" s="25" customFormat="1" ht="24" customHeight="1" x14ac:dyDescent="0.25">
      <c r="A64" s="22" t="s">
        <v>239</v>
      </c>
      <c r="B64" s="23" t="s">
        <v>317</v>
      </c>
      <c r="C64" s="34">
        <v>204</v>
      </c>
      <c r="D64" s="24">
        <v>52</v>
      </c>
      <c r="E64" s="24">
        <v>152</v>
      </c>
      <c r="F64" s="24"/>
      <c r="G64" s="24"/>
      <c r="H64" s="34">
        <v>204</v>
      </c>
      <c r="I64" s="34">
        <v>180</v>
      </c>
      <c r="J64" s="34">
        <v>134</v>
      </c>
      <c r="K64" s="24">
        <v>131</v>
      </c>
      <c r="L64" s="24">
        <v>3</v>
      </c>
      <c r="M64" s="24">
        <v>46</v>
      </c>
      <c r="N64" s="24"/>
      <c r="O64" s="24">
        <v>24</v>
      </c>
      <c r="P64" s="24"/>
      <c r="Q64" s="24"/>
      <c r="R64" s="24"/>
      <c r="S64" s="34">
        <v>70</v>
      </c>
      <c r="T64" s="35">
        <v>0.74444444444444446</v>
      </c>
    </row>
    <row r="65" spans="1:20" s="25" customFormat="1" ht="24" customHeight="1" x14ac:dyDescent="0.25">
      <c r="A65" s="22" t="s">
        <v>240</v>
      </c>
      <c r="B65" s="23" t="s">
        <v>279</v>
      </c>
      <c r="C65" s="34">
        <v>292</v>
      </c>
      <c r="D65" s="24">
        <v>120</v>
      </c>
      <c r="E65" s="24">
        <v>172</v>
      </c>
      <c r="F65" s="24"/>
      <c r="G65" s="24"/>
      <c r="H65" s="34">
        <v>292</v>
      </c>
      <c r="I65" s="34">
        <v>236</v>
      </c>
      <c r="J65" s="34">
        <v>139</v>
      </c>
      <c r="K65" s="24">
        <v>139</v>
      </c>
      <c r="L65" s="24"/>
      <c r="M65" s="24">
        <v>97</v>
      </c>
      <c r="N65" s="24"/>
      <c r="O65" s="24">
        <v>56</v>
      </c>
      <c r="P65" s="24"/>
      <c r="Q65" s="24"/>
      <c r="R65" s="24"/>
      <c r="S65" s="34">
        <v>153</v>
      </c>
      <c r="T65" s="35">
        <v>0.58898305084745761</v>
      </c>
    </row>
    <row r="66" spans="1:20" s="25" customFormat="1" ht="24" customHeight="1" x14ac:dyDescent="0.25">
      <c r="A66" s="22" t="s">
        <v>241</v>
      </c>
      <c r="B66" s="23" t="s">
        <v>168</v>
      </c>
      <c r="C66" s="34">
        <v>162</v>
      </c>
      <c r="D66" s="24">
        <v>114</v>
      </c>
      <c r="E66" s="24">
        <v>48</v>
      </c>
      <c r="F66" s="24"/>
      <c r="G66" s="24"/>
      <c r="H66" s="34">
        <v>162</v>
      </c>
      <c r="I66" s="34">
        <v>96</v>
      </c>
      <c r="J66" s="34">
        <v>44</v>
      </c>
      <c r="K66" s="24">
        <v>44</v>
      </c>
      <c r="L66" s="24">
        <v>0</v>
      </c>
      <c r="M66" s="24">
        <v>52</v>
      </c>
      <c r="N66" s="24"/>
      <c r="O66" s="24">
        <v>62</v>
      </c>
      <c r="P66" s="24"/>
      <c r="Q66" s="24"/>
      <c r="R66" s="24">
        <v>4</v>
      </c>
      <c r="S66" s="34">
        <v>118</v>
      </c>
      <c r="T66" s="35">
        <v>0.45833333333333331</v>
      </c>
    </row>
    <row r="67" spans="1:20" s="25" customFormat="1" ht="24" customHeight="1" x14ac:dyDescent="0.25">
      <c r="A67" s="22" t="s">
        <v>290</v>
      </c>
      <c r="B67" s="23"/>
      <c r="C67" s="34"/>
      <c r="D67" s="24"/>
      <c r="E67" s="24"/>
      <c r="F67" s="24"/>
      <c r="G67" s="24"/>
      <c r="H67" s="34"/>
      <c r="I67" s="34"/>
      <c r="J67" s="34"/>
      <c r="K67" s="24"/>
      <c r="L67" s="24"/>
      <c r="M67" s="24"/>
      <c r="N67" s="24"/>
      <c r="O67" s="24"/>
      <c r="P67" s="24"/>
      <c r="Q67" s="24"/>
      <c r="R67" s="24"/>
      <c r="S67" s="34"/>
      <c r="T67" s="35" t="e">
        <v>#DIV/0!</v>
      </c>
    </row>
    <row r="68" spans="1:20" s="25" customFormat="1" ht="24" customHeight="1" x14ac:dyDescent="0.25">
      <c r="A68" s="40" t="s">
        <v>14</v>
      </c>
      <c r="B68" s="37" t="s">
        <v>262</v>
      </c>
      <c r="C68" s="34">
        <v>1442</v>
      </c>
      <c r="D68" s="34">
        <v>750</v>
      </c>
      <c r="E68" s="34">
        <v>692</v>
      </c>
      <c r="F68" s="34">
        <v>3</v>
      </c>
      <c r="G68" s="34">
        <v>0</v>
      </c>
      <c r="H68" s="34">
        <v>1439</v>
      </c>
      <c r="I68" s="34">
        <v>874</v>
      </c>
      <c r="J68" s="34">
        <v>624</v>
      </c>
      <c r="K68" s="34">
        <v>616</v>
      </c>
      <c r="L68" s="34">
        <v>8</v>
      </c>
      <c r="M68" s="34">
        <v>250</v>
      </c>
      <c r="N68" s="34">
        <v>0</v>
      </c>
      <c r="O68" s="34">
        <v>545</v>
      </c>
      <c r="P68" s="34">
        <v>16</v>
      </c>
      <c r="Q68" s="34">
        <v>0</v>
      </c>
      <c r="R68" s="34">
        <v>4</v>
      </c>
      <c r="S68" s="34">
        <v>815</v>
      </c>
      <c r="T68" s="35">
        <v>0.71395881006864992</v>
      </c>
    </row>
    <row r="69" spans="1:20" s="25" customFormat="1" ht="24" customHeight="1" x14ac:dyDescent="0.25">
      <c r="A69" s="22" t="s">
        <v>105</v>
      </c>
      <c r="B69" s="23" t="s">
        <v>164</v>
      </c>
      <c r="C69" s="34">
        <v>347</v>
      </c>
      <c r="D69" s="24">
        <v>208</v>
      </c>
      <c r="E69" s="24">
        <v>139</v>
      </c>
      <c r="F69" s="24">
        <v>2</v>
      </c>
      <c r="G69" s="24"/>
      <c r="H69" s="34">
        <v>345</v>
      </c>
      <c r="I69" s="34">
        <v>174</v>
      </c>
      <c r="J69" s="34">
        <v>125</v>
      </c>
      <c r="K69" s="24">
        <v>125</v>
      </c>
      <c r="L69" s="24"/>
      <c r="M69" s="24">
        <v>49</v>
      </c>
      <c r="N69" s="24"/>
      <c r="O69" s="24">
        <v>165</v>
      </c>
      <c r="P69" s="24">
        <v>5</v>
      </c>
      <c r="Q69" s="24"/>
      <c r="R69" s="24">
        <v>1</v>
      </c>
      <c r="S69" s="34">
        <v>220</v>
      </c>
      <c r="T69" s="35">
        <v>0.7183908045977011</v>
      </c>
    </row>
    <row r="70" spans="1:20" s="25" customFormat="1" ht="24" customHeight="1" x14ac:dyDescent="0.25">
      <c r="A70" s="22" t="s">
        <v>106</v>
      </c>
      <c r="B70" s="23" t="s">
        <v>171</v>
      </c>
      <c r="C70" s="34">
        <v>158</v>
      </c>
      <c r="D70" s="24">
        <v>66</v>
      </c>
      <c r="E70" s="24">
        <v>92</v>
      </c>
      <c r="F70" s="24">
        <v>1</v>
      </c>
      <c r="G70" s="24"/>
      <c r="H70" s="34">
        <v>157</v>
      </c>
      <c r="I70" s="34">
        <v>113</v>
      </c>
      <c r="J70" s="34">
        <v>83</v>
      </c>
      <c r="K70" s="24">
        <v>79</v>
      </c>
      <c r="L70" s="24">
        <v>4</v>
      </c>
      <c r="M70" s="24">
        <v>30</v>
      </c>
      <c r="N70" s="24"/>
      <c r="O70" s="24">
        <v>39</v>
      </c>
      <c r="P70" s="24">
        <v>2</v>
      </c>
      <c r="Q70" s="24"/>
      <c r="R70" s="24">
        <v>3</v>
      </c>
      <c r="S70" s="34">
        <v>74</v>
      </c>
      <c r="T70" s="35">
        <v>0.73451327433628322</v>
      </c>
    </row>
    <row r="71" spans="1:20" s="25" customFormat="1" ht="24" customHeight="1" x14ac:dyDescent="0.25">
      <c r="A71" s="22" t="s">
        <v>107</v>
      </c>
      <c r="B71" s="23" t="s">
        <v>318</v>
      </c>
      <c r="C71" s="34">
        <v>183</v>
      </c>
      <c r="D71" s="24">
        <v>110</v>
      </c>
      <c r="E71" s="24">
        <v>73</v>
      </c>
      <c r="F71" s="24"/>
      <c r="G71" s="24"/>
      <c r="H71" s="34">
        <v>183</v>
      </c>
      <c r="I71" s="34">
        <v>104</v>
      </c>
      <c r="J71" s="34">
        <v>62</v>
      </c>
      <c r="K71" s="24">
        <v>60</v>
      </c>
      <c r="L71" s="24">
        <v>2</v>
      </c>
      <c r="M71" s="24">
        <v>42</v>
      </c>
      <c r="N71" s="24"/>
      <c r="O71" s="24">
        <v>78</v>
      </c>
      <c r="P71" s="24">
        <v>1</v>
      </c>
      <c r="Q71" s="24"/>
      <c r="R71" s="24"/>
      <c r="S71" s="34">
        <v>121</v>
      </c>
      <c r="T71" s="35">
        <v>0.59615384615384615</v>
      </c>
    </row>
    <row r="72" spans="1:20" s="25" customFormat="1" ht="24" customHeight="1" x14ac:dyDescent="0.25">
      <c r="A72" s="22" t="s">
        <v>108</v>
      </c>
      <c r="B72" s="23" t="s">
        <v>280</v>
      </c>
      <c r="C72" s="34">
        <v>136</v>
      </c>
      <c r="D72" s="24">
        <v>84</v>
      </c>
      <c r="E72" s="24">
        <v>52</v>
      </c>
      <c r="F72" s="24"/>
      <c r="G72" s="24"/>
      <c r="H72" s="34">
        <v>136</v>
      </c>
      <c r="I72" s="34">
        <v>72</v>
      </c>
      <c r="J72" s="34">
        <v>51</v>
      </c>
      <c r="K72" s="24">
        <v>50</v>
      </c>
      <c r="L72" s="24">
        <v>1</v>
      </c>
      <c r="M72" s="24">
        <v>21</v>
      </c>
      <c r="N72" s="24"/>
      <c r="O72" s="24">
        <v>64</v>
      </c>
      <c r="P72" s="24"/>
      <c r="Q72" s="24"/>
      <c r="R72" s="24"/>
      <c r="S72" s="34">
        <v>85</v>
      </c>
      <c r="T72" s="35">
        <v>0.70833333333333337</v>
      </c>
    </row>
    <row r="73" spans="1:20" s="25" customFormat="1" ht="24" customHeight="1" x14ac:dyDescent="0.25">
      <c r="A73" s="22" t="s">
        <v>109</v>
      </c>
      <c r="B73" s="23" t="s">
        <v>172</v>
      </c>
      <c r="C73" s="34">
        <v>221</v>
      </c>
      <c r="D73" s="24">
        <v>123</v>
      </c>
      <c r="E73" s="24">
        <v>98</v>
      </c>
      <c r="F73" s="24"/>
      <c r="G73" s="24"/>
      <c r="H73" s="34">
        <v>221</v>
      </c>
      <c r="I73" s="34">
        <v>131</v>
      </c>
      <c r="J73" s="34">
        <v>83</v>
      </c>
      <c r="K73" s="24">
        <v>83</v>
      </c>
      <c r="L73" s="24"/>
      <c r="M73" s="24">
        <v>48</v>
      </c>
      <c r="N73" s="24"/>
      <c r="O73" s="24">
        <v>88</v>
      </c>
      <c r="P73" s="24">
        <v>2</v>
      </c>
      <c r="Q73" s="24"/>
      <c r="R73" s="24"/>
      <c r="S73" s="34">
        <v>138</v>
      </c>
      <c r="T73" s="35">
        <v>0.63358778625954193</v>
      </c>
    </row>
    <row r="74" spans="1:20" s="25" customFormat="1" ht="24" customHeight="1" x14ac:dyDescent="0.25">
      <c r="A74" s="22" t="s">
        <v>110</v>
      </c>
      <c r="B74" s="23" t="s">
        <v>165</v>
      </c>
      <c r="C74" s="34">
        <v>156</v>
      </c>
      <c r="D74" s="24">
        <v>79</v>
      </c>
      <c r="E74" s="24">
        <v>77</v>
      </c>
      <c r="F74" s="24"/>
      <c r="G74" s="24"/>
      <c r="H74" s="34">
        <v>156</v>
      </c>
      <c r="I74" s="34">
        <v>100</v>
      </c>
      <c r="J74" s="34">
        <v>78</v>
      </c>
      <c r="K74" s="24">
        <v>77</v>
      </c>
      <c r="L74" s="24">
        <v>1</v>
      </c>
      <c r="M74" s="24">
        <v>22</v>
      </c>
      <c r="N74" s="24"/>
      <c r="O74" s="24">
        <v>55</v>
      </c>
      <c r="P74" s="24">
        <v>1</v>
      </c>
      <c r="Q74" s="24"/>
      <c r="R74" s="24"/>
      <c r="S74" s="34">
        <v>78</v>
      </c>
      <c r="T74" s="35">
        <v>0.78</v>
      </c>
    </row>
    <row r="75" spans="1:20" s="25" customFormat="1" ht="24" customHeight="1" x14ac:dyDescent="0.25">
      <c r="A75" s="22" t="s">
        <v>111</v>
      </c>
      <c r="B75" s="23" t="s">
        <v>166</v>
      </c>
      <c r="C75" s="34">
        <v>152</v>
      </c>
      <c r="D75" s="24">
        <v>80</v>
      </c>
      <c r="E75" s="24">
        <v>72</v>
      </c>
      <c r="F75" s="24"/>
      <c r="G75" s="24"/>
      <c r="H75" s="34">
        <v>152</v>
      </c>
      <c r="I75" s="34">
        <v>91</v>
      </c>
      <c r="J75" s="34">
        <v>66</v>
      </c>
      <c r="K75" s="24">
        <v>66</v>
      </c>
      <c r="L75" s="24"/>
      <c r="M75" s="24">
        <v>25</v>
      </c>
      <c r="N75" s="24"/>
      <c r="O75" s="24">
        <v>56</v>
      </c>
      <c r="P75" s="24">
        <v>5</v>
      </c>
      <c r="Q75" s="24"/>
      <c r="R75" s="24"/>
      <c r="S75" s="34">
        <v>86</v>
      </c>
      <c r="T75" s="35">
        <v>0.72527472527472525</v>
      </c>
    </row>
    <row r="76" spans="1:20" s="25" customFormat="1" ht="24" customHeight="1" x14ac:dyDescent="0.25">
      <c r="A76" s="22" t="s">
        <v>291</v>
      </c>
      <c r="B76" s="23" t="s">
        <v>207</v>
      </c>
      <c r="C76" s="34">
        <v>63</v>
      </c>
      <c r="D76" s="24">
        <v>0</v>
      </c>
      <c r="E76" s="24">
        <v>63</v>
      </c>
      <c r="F76" s="24"/>
      <c r="G76" s="24"/>
      <c r="H76" s="34">
        <v>63</v>
      </c>
      <c r="I76" s="34">
        <v>63</v>
      </c>
      <c r="J76" s="34">
        <v>52</v>
      </c>
      <c r="K76" s="24">
        <v>52</v>
      </c>
      <c r="L76" s="24"/>
      <c r="M76" s="24">
        <v>11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34">
        <v>11</v>
      </c>
      <c r="T76" s="35">
        <v>0.82539682539682535</v>
      </c>
    </row>
    <row r="77" spans="1:20" s="25" customFormat="1" ht="24" customHeight="1" x14ac:dyDescent="0.25">
      <c r="A77" s="22" t="s">
        <v>307</v>
      </c>
      <c r="B77" s="23" t="s">
        <v>292</v>
      </c>
      <c r="C77" s="34">
        <v>26</v>
      </c>
      <c r="D77" s="24">
        <v>0</v>
      </c>
      <c r="E77" s="24">
        <v>26</v>
      </c>
      <c r="F77" s="24"/>
      <c r="G77" s="24"/>
      <c r="H77" s="34">
        <v>26</v>
      </c>
      <c r="I77" s="34">
        <v>26</v>
      </c>
      <c r="J77" s="34">
        <v>24</v>
      </c>
      <c r="K77" s="24">
        <v>24</v>
      </c>
      <c r="L77" s="24"/>
      <c r="M77" s="24">
        <v>2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34">
        <v>2</v>
      </c>
      <c r="T77" s="35">
        <v>0.92307692307692313</v>
      </c>
    </row>
    <row r="78" spans="1:20" s="25" customFormat="1" ht="20.25" customHeight="1" x14ac:dyDescent="0.25">
      <c r="A78" s="22"/>
      <c r="B78" s="23"/>
      <c r="C78" s="34">
        <v>0</v>
      </c>
      <c r="D78" s="24"/>
      <c r="E78" s="24"/>
      <c r="F78" s="24"/>
      <c r="G78" s="24"/>
      <c r="H78" s="34">
        <v>0</v>
      </c>
      <c r="I78" s="34">
        <v>0</v>
      </c>
      <c r="J78" s="34">
        <v>0</v>
      </c>
      <c r="K78" s="24"/>
      <c r="L78" s="24"/>
      <c r="M78" s="24"/>
      <c r="N78" s="24"/>
      <c r="O78" s="24"/>
      <c r="P78" s="24"/>
      <c r="Q78" s="24"/>
      <c r="R78" s="24"/>
      <c r="S78" s="34">
        <v>0</v>
      </c>
      <c r="T78" s="35" t="e">
        <v>#DIV/0!</v>
      </c>
    </row>
    <row r="79" spans="1:20" s="25" customFormat="1" ht="24" customHeight="1" x14ac:dyDescent="0.25">
      <c r="A79" s="40" t="s">
        <v>16</v>
      </c>
      <c r="B79" s="37" t="s">
        <v>263</v>
      </c>
      <c r="C79" s="34">
        <v>788</v>
      </c>
      <c r="D79" s="34">
        <v>267</v>
      </c>
      <c r="E79" s="34">
        <v>521</v>
      </c>
      <c r="F79" s="34">
        <v>1</v>
      </c>
      <c r="G79" s="34">
        <v>0</v>
      </c>
      <c r="H79" s="34">
        <v>787</v>
      </c>
      <c r="I79" s="34">
        <v>675</v>
      </c>
      <c r="J79" s="34">
        <v>454</v>
      </c>
      <c r="K79" s="34">
        <v>450</v>
      </c>
      <c r="L79" s="34">
        <v>4</v>
      </c>
      <c r="M79" s="34">
        <v>218</v>
      </c>
      <c r="N79" s="34">
        <v>3</v>
      </c>
      <c r="O79" s="34">
        <v>94</v>
      </c>
      <c r="P79" s="34">
        <v>18</v>
      </c>
      <c r="Q79" s="34">
        <v>0</v>
      </c>
      <c r="R79" s="34">
        <v>0</v>
      </c>
      <c r="S79" s="34">
        <v>333</v>
      </c>
      <c r="T79" s="35">
        <v>0.67259259259259263</v>
      </c>
    </row>
    <row r="80" spans="1:20" s="25" customFormat="1" ht="24" customHeight="1" x14ac:dyDescent="0.25">
      <c r="A80" s="22" t="s">
        <v>112</v>
      </c>
      <c r="B80" s="23" t="s">
        <v>186</v>
      </c>
      <c r="C80" s="34">
        <v>85</v>
      </c>
      <c r="D80" s="24">
        <v>13</v>
      </c>
      <c r="E80" s="24">
        <v>72</v>
      </c>
      <c r="F80" s="24">
        <v>1</v>
      </c>
      <c r="G80" s="24"/>
      <c r="H80" s="34">
        <v>84</v>
      </c>
      <c r="I80" s="34">
        <v>83</v>
      </c>
      <c r="J80" s="34">
        <v>70</v>
      </c>
      <c r="K80" s="24">
        <v>70</v>
      </c>
      <c r="L80" s="24">
        <v>0</v>
      </c>
      <c r="M80" s="24">
        <v>13</v>
      </c>
      <c r="N80" s="24">
        <v>0</v>
      </c>
      <c r="O80" s="24">
        <v>1</v>
      </c>
      <c r="P80" s="24">
        <v>0</v>
      </c>
      <c r="Q80" s="24"/>
      <c r="R80" s="24"/>
      <c r="S80" s="34">
        <v>14</v>
      </c>
      <c r="T80" s="35">
        <v>0.84337349397590367</v>
      </c>
    </row>
    <row r="81" spans="1:20" s="25" customFormat="1" ht="24" customHeight="1" x14ac:dyDescent="0.25">
      <c r="A81" s="22" t="s">
        <v>113</v>
      </c>
      <c r="B81" s="23" t="s">
        <v>203</v>
      </c>
      <c r="C81" s="34">
        <v>148</v>
      </c>
      <c r="D81" s="24">
        <v>58</v>
      </c>
      <c r="E81" s="24">
        <v>90</v>
      </c>
      <c r="F81" s="24">
        <v>0</v>
      </c>
      <c r="G81" s="24"/>
      <c r="H81" s="34">
        <v>148</v>
      </c>
      <c r="I81" s="34">
        <v>123</v>
      </c>
      <c r="J81" s="34">
        <v>73</v>
      </c>
      <c r="K81" s="24">
        <v>73</v>
      </c>
      <c r="L81" s="24"/>
      <c r="M81" s="24">
        <v>50</v>
      </c>
      <c r="N81" s="24"/>
      <c r="O81" s="24">
        <v>25</v>
      </c>
      <c r="P81" s="24">
        <v>0</v>
      </c>
      <c r="Q81" s="24"/>
      <c r="R81" s="24"/>
      <c r="S81" s="34">
        <v>75</v>
      </c>
      <c r="T81" s="35">
        <v>0.5934959349593496</v>
      </c>
    </row>
    <row r="82" spans="1:20" s="25" customFormat="1" ht="24" customHeight="1" x14ac:dyDescent="0.25">
      <c r="A82" s="22" t="s">
        <v>114</v>
      </c>
      <c r="B82" s="23" t="s">
        <v>278</v>
      </c>
      <c r="C82" s="34">
        <v>134</v>
      </c>
      <c r="D82" s="24">
        <v>43</v>
      </c>
      <c r="E82" s="24">
        <v>91</v>
      </c>
      <c r="F82" s="24">
        <v>0</v>
      </c>
      <c r="G82" s="24"/>
      <c r="H82" s="34">
        <v>134</v>
      </c>
      <c r="I82" s="34">
        <v>121</v>
      </c>
      <c r="J82" s="34">
        <v>84</v>
      </c>
      <c r="K82" s="24">
        <v>83</v>
      </c>
      <c r="L82" s="24">
        <v>1</v>
      </c>
      <c r="M82" s="24">
        <v>36</v>
      </c>
      <c r="N82" s="24">
        <v>1</v>
      </c>
      <c r="O82" s="24">
        <v>11</v>
      </c>
      <c r="P82" s="24">
        <v>2</v>
      </c>
      <c r="Q82" s="24"/>
      <c r="R82" s="24"/>
      <c r="S82" s="34">
        <v>50</v>
      </c>
      <c r="T82" s="35">
        <v>0.69421487603305787</v>
      </c>
    </row>
    <row r="83" spans="1:20" s="25" customFormat="1" ht="24" customHeight="1" x14ac:dyDescent="0.25">
      <c r="A83" s="22" t="s">
        <v>115</v>
      </c>
      <c r="B83" s="23" t="s">
        <v>281</v>
      </c>
      <c r="C83" s="34">
        <v>97</v>
      </c>
      <c r="D83" s="24">
        <v>34</v>
      </c>
      <c r="E83" s="24">
        <v>63</v>
      </c>
      <c r="F83" s="24">
        <v>0</v>
      </c>
      <c r="G83" s="24"/>
      <c r="H83" s="34">
        <v>97</v>
      </c>
      <c r="I83" s="34">
        <v>87</v>
      </c>
      <c r="J83" s="34">
        <v>53</v>
      </c>
      <c r="K83" s="24">
        <v>52</v>
      </c>
      <c r="L83" s="24">
        <v>1</v>
      </c>
      <c r="M83" s="24">
        <v>34</v>
      </c>
      <c r="N83" s="24">
        <v>0</v>
      </c>
      <c r="O83" s="24">
        <v>10</v>
      </c>
      <c r="P83" s="24">
        <v>0</v>
      </c>
      <c r="Q83" s="24">
        <v>0</v>
      </c>
      <c r="R83" s="24"/>
      <c r="S83" s="34">
        <v>44</v>
      </c>
      <c r="T83" s="35">
        <v>0.60919540229885061</v>
      </c>
    </row>
    <row r="84" spans="1:20" s="25" customFormat="1" ht="24" customHeight="1" x14ac:dyDescent="0.25">
      <c r="A84" s="22" t="s">
        <v>116</v>
      </c>
      <c r="B84" s="23" t="s">
        <v>162</v>
      </c>
      <c r="C84" s="34">
        <v>144</v>
      </c>
      <c r="D84" s="24">
        <v>93</v>
      </c>
      <c r="E84" s="24">
        <v>51</v>
      </c>
      <c r="F84" s="24"/>
      <c r="G84" s="24"/>
      <c r="H84" s="34">
        <v>144</v>
      </c>
      <c r="I84" s="34">
        <v>101</v>
      </c>
      <c r="J84" s="34">
        <v>54</v>
      </c>
      <c r="K84" s="24">
        <v>52</v>
      </c>
      <c r="L84" s="24">
        <v>2</v>
      </c>
      <c r="M84" s="24">
        <v>45</v>
      </c>
      <c r="N84" s="24">
        <v>2</v>
      </c>
      <c r="O84" s="24">
        <v>28</v>
      </c>
      <c r="P84" s="24">
        <v>15</v>
      </c>
      <c r="Q84" s="24"/>
      <c r="R84" s="24"/>
      <c r="S84" s="34">
        <v>90</v>
      </c>
      <c r="T84" s="35">
        <v>0.53465346534653468</v>
      </c>
    </row>
    <row r="85" spans="1:20" s="25" customFormat="1" ht="24" customHeight="1" x14ac:dyDescent="0.25">
      <c r="A85" s="22" t="s">
        <v>117</v>
      </c>
      <c r="B85" s="23" t="s">
        <v>293</v>
      </c>
      <c r="C85" s="34">
        <v>53</v>
      </c>
      <c r="D85" s="24">
        <v>7</v>
      </c>
      <c r="E85" s="24">
        <v>46</v>
      </c>
      <c r="F85" s="24"/>
      <c r="G85" s="24"/>
      <c r="H85" s="34">
        <v>53</v>
      </c>
      <c r="I85" s="34">
        <v>46</v>
      </c>
      <c r="J85" s="34">
        <v>31</v>
      </c>
      <c r="K85" s="24">
        <v>31</v>
      </c>
      <c r="L85" s="24">
        <v>0</v>
      </c>
      <c r="M85" s="24">
        <v>15</v>
      </c>
      <c r="N85" s="24">
        <v>0</v>
      </c>
      <c r="O85" s="24">
        <v>7</v>
      </c>
      <c r="P85" s="24">
        <v>0</v>
      </c>
      <c r="Q85" s="24"/>
      <c r="R85" s="24"/>
      <c r="S85" s="34">
        <v>22</v>
      </c>
      <c r="T85" s="35">
        <v>0.67391304347826086</v>
      </c>
    </row>
    <row r="86" spans="1:20" s="25" customFormat="1" ht="24" customHeight="1" x14ac:dyDescent="0.25">
      <c r="A86" s="22" t="s">
        <v>295</v>
      </c>
      <c r="B86" s="23" t="s">
        <v>294</v>
      </c>
      <c r="C86" s="34">
        <v>65</v>
      </c>
      <c r="D86" s="24">
        <v>3</v>
      </c>
      <c r="E86" s="24">
        <v>62</v>
      </c>
      <c r="F86" s="24"/>
      <c r="G86" s="24"/>
      <c r="H86" s="34">
        <v>65</v>
      </c>
      <c r="I86" s="34">
        <v>60</v>
      </c>
      <c r="J86" s="34">
        <v>53</v>
      </c>
      <c r="K86" s="24">
        <v>53</v>
      </c>
      <c r="L86" s="24"/>
      <c r="M86" s="24">
        <v>7</v>
      </c>
      <c r="N86" s="24"/>
      <c r="O86" s="24">
        <v>5</v>
      </c>
      <c r="P86" s="24"/>
      <c r="Q86" s="24"/>
      <c r="R86" s="24"/>
      <c r="S86" s="34">
        <v>12</v>
      </c>
      <c r="T86" s="35">
        <v>0.8833333333333333</v>
      </c>
    </row>
    <row r="87" spans="1:20" s="25" customFormat="1" ht="24" customHeight="1" x14ac:dyDescent="0.25">
      <c r="A87" s="22" t="s">
        <v>296</v>
      </c>
      <c r="B87" s="23" t="s">
        <v>319</v>
      </c>
      <c r="C87" s="34">
        <v>62</v>
      </c>
      <c r="D87" s="24">
        <v>16</v>
      </c>
      <c r="E87" s="24">
        <v>46</v>
      </c>
      <c r="F87" s="24"/>
      <c r="G87" s="24"/>
      <c r="H87" s="34">
        <v>62</v>
      </c>
      <c r="I87" s="34">
        <v>54</v>
      </c>
      <c r="J87" s="34">
        <v>36</v>
      </c>
      <c r="K87" s="24">
        <v>36</v>
      </c>
      <c r="L87" s="24"/>
      <c r="M87" s="24">
        <v>18</v>
      </c>
      <c r="N87" s="24"/>
      <c r="O87" s="24">
        <v>7</v>
      </c>
      <c r="P87" s="24">
        <v>1</v>
      </c>
      <c r="Q87" s="24"/>
      <c r="R87" s="24"/>
      <c r="S87" s="34">
        <v>26</v>
      </c>
      <c r="T87" s="35">
        <v>0.66666666666666663</v>
      </c>
    </row>
    <row r="88" spans="1:20" s="25" customFormat="1" ht="24" customHeight="1" x14ac:dyDescent="0.25">
      <c r="A88" s="22"/>
      <c r="B88" s="23"/>
      <c r="C88" s="34">
        <v>0</v>
      </c>
      <c r="D88" s="24"/>
      <c r="E88" s="24"/>
      <c r="F88" s="24"/>
      <c r="G88" s="24"/>
      <c r="H88" s="34">
        <v>0</v>
      </c>
      <c r="I88" s="34">
        <v>0</v>
      </c>
      <c r="J88" s="34">
        <v>0</v>
      </c>
      <c r="K88" s="24"/>
      <c r="L88" s="24"/>
      <c r="M88" s="24"/>
      <c r="N88" s="24"/>
      <c r="O88" s="24"/>
      <c r="P88" s="24"/>
      <c r="Q88" s="24"/>
      <c r="R88" s="24"/>
      <c r="S88" s="34">
        <v>0</v>
      </c>
      <c r="T88" s="35" t="e">
        <v>#DIV/0!</v>
      </c>
    </row>
    <row r="89" spans="1:20" s="25" customFormat="1" ht="24" customHeight="1" x14ac:dyDescent="0.25">
      <c r="A89" s="40" t="s">
        <v>16</v>
      </c>
      <c r="B89" s="37" t="s">
        <v>264</v>
      </c>
      <c r="C89" s="34">
        <v>872</v>
      </c>
      <c r="D89" s="34">
        <v>363</v>
      </c>
      <c r="E89" s="34">
        <v>509</v>
      </c>
      <c r="F89" s="34">
        <v>5</v>
      </c>
      <c r="G89" s="34">
        <v>4</v>
      </c>
      <c r="H89" s="34">
        <v>863</v>
      </c>
      <c r="I89" s="34">
        <v>701</v>
      </c>
      <c r="J89" s="34">
        <v>377</v>
      </c>
      <c r="K89" s="34">
        <v>363</v>
      </c>
      <c r="L89" s="34">
        <v>14</v>
      </c>
      <c r="M89" s="34">
        <v>324</v>
      </c>
      <c r="N89" s="34">
        <v>0</v>
      </c>
      <c r="O89" s="34">
        <v>159</v>
      </c>
      <c r="P89" s="34">
        <v>3</v>
      </c>
      <c r="Q89" s="34">
        <v>0</v>
      </c>
      <c r="R89" s="34">
        <v>0</v>
      </c>
      <c r="S89" s="34">
        <v>486</v>
      </c>
      <c r="T89" s="35">
        <v>0.53780313837375182</v>
      </c>
    </row>
    <row r="90" spans="1:20" s="25" customFormat="1" ht="24" customHeight="1" x14ac:dyDescent="0.25">
      <c r="A90" s="22" t="s">
        <v>118</v>
      </c>
      <c r="B90" s="23" t="s">
        <v>169</v>
      </c>
      <c r="C90" s="34">
        <v>165</v>
      </c>
      <c r="D90" s="24">
        <v>82</v>
      </c>
      <c r="E90" s="24">
        <v>83</v>
      </c>
      <c r="F90" s="24">
        <v>0</v>
      </c>
      <c r="G90" s="24">
        <v>0</v>
      </c>
      <c r="H90" s="34">
        <v>165</v>
      </c>
      <c r="I90" s="34">
        <v>123</v>
      </c>
      <c r="J90" s="34">
        <v>67</v>
      </c>
      <c r="K90" s="24">
        <v>66</v>
      </c>
      <c r="L90" s="24">
        <v>1</v>
      </c>
      <c r="M90" s="24">
        <v>56</v>
      </c>
      <c r="N90" s="24">
        <v>0</v>
      </c>
      <c r="O90" s="24">
        <v>40</v>
      </c>
      <c r="P90" s="24">
        <v>2</v>
      </c>
      <c r="Q90" s="24">
        <v>0</v>
      </c>
      <c r="R90" s="24">
        <v>0</v>
      </c>
      <c r="S90" s="34">
        <v>98</v>
      </c>
      <c r="T90" s="35">
        <v>0.54471544715447151</v>
      </c>
    </row>
    <row r="91" spans="1:20" s="25" customFormat="1" ht="24" customHeight="1" x14ac:dyDescent="0.25">
      <c r="A91" s="22" t="s">
        <v>119</v>
      </c>
      <c r="B91" s="23" t="s">
        <v>201</v>
      </c>
      <c r="C91" s="34">
        <v>216</v>
      </c>
      <c r="D91" s="24">
        <v>61</v>
      </c>
      <c r="E91" s="24">
        <v>155</v>
      </c>
      <c r="F91" s="24">
        <v>1</v>
      </c>
      <c r="G91" s="24">
        <v>3</v>
      </c>
      <c r="H91" s="34">
        <v>212</v>
      </c>
      <c r="I91" s="34">
        <v>194</v>
      </c>
      <c r="J91" s="34">
        <v>112</v>
      </c>
      <c r="K91" s="24">
        <v>108</v>
      </c>
      <c r="L91" s="24">
        <v>4</v>
      </c>
      <c r="M91" s="24">
        <v>82</v>
      </c>
      <c r="N91" s="24"/>
      <c r="O91" s="24">
        <v>18</v>
      </c>
      <c r="P91" s="24">
        <v>0</v>
      </c>
      <c r="Q91" s="24"/>
      <c r="R91" s="24"/>
      <c r="S91" s="34">
        <v>100</v>
      </c>
      <c r="T91" s="35">
        <v>0.57731958762886593</v>
      </c>
    </row>
    <row r="92" spans="1:20" s="25" customFormat="1" ht="24" customHeight="1" x14ac:dyDescent="0.25">
      <c r="A92" s="22" t="s">
        <v>120</v>
      </c>
      <c r="B92" s="23" t="s">
        <v>197</v>
      </c>
      <c r="C92" s="34">
        <v>118</v>
      </c>
      <c r="D92" s="24">
        <v>46</v>
      </c>
      <c r="E92" s="24">
        <v>72</v>
      </c>
      <c r="F92" s="24">
        <v>1</v>
      </c>
      <c r="G92" s="24">
        <v>0</v>
      </c>
      <c r="H92" s="34">
        <v>117</v>
      </c>
      <c r="I92" s="34">
        <v>102</v>
      </c>
      <c r="J92" s="34">
        <v>51</v>
      </c>
      <c r="K92" s="24">
        <v>50</v>
      </c>
      <c r="L92" s="24">
        <v>1</v>
      </c>
      <c r="M92" s="24">
        <v>51</v>
      </c>
      <c r="N92" s="24">
        <v>0</v>
      </c>
      <c r="O92" s="24">
        <v>15</v>
      </c>
      <c r="P92" s="24">
        <v>0</v>
      </c>
      <c r="Q92" s="24">
        <v>0</v>
      </c>
      <c r="R92" s="24">
        <v>0</v>
      </c>
      <c r="S92" s="34">
        <v>66</v>
      </c>
      <c r="T92" s="35">
        <v>0.5</v>
      </c>
    </row>
    <row r="93" spans="1:20" s="25" customFormat="1" ht="24" customHeight="1" x14ac:dyDescent="0.25">
      <c r="A93" s="22" t="s">
        <v>121</v>
      </c>
      <c r="B93" s="23" t="s">
        <v>199</v>
      </c>
      <c r="C93" s="34">
        <v>153</v>
      </c>
      <c r="D93" s="24">
        <v>84</v>
      </c>
      <c r="E93" s="24">
        <v>69</v>
      </c>
      <c r="F93" s="24">
        <v>0</v>
      </c>
      <c r="G93" s="24">
        <v>0</v>
      </c>
      <c r="H93" s="34">
        <v>153</v>
      </c>
      <c r="I93" s="34">
        <v>115</v>
      </c>
      <c r="J93" s="34">
        <v>57</v>
      </c>
      <c r="K93" s="24">
        <v>53</v>
      </c>
      <c r="L93" s="24">
        <v>4</v>
      </c>
      <c r="M93" s="24">
        <v>58</v>
      </c>
      <c r="N93" s="24">
        <v>0</v>
      </c>
      <c r="O93" s="24">
        <v>37</v>
      </c>
      <c r="P93" s="24">
        <v>1</v>
      </c>
      <c r="Q93" s="24">
        <v>0</v>
      </c>
      <c r="R93" s="24">
        <v>0</v>
      </c>
      <c r="S93" s="34">
        <v>96</v>
      </c>
      <c r="T93" s="35">
        <v>0.4956521739130435</v>
      </c>
    </row>
    <row r="94" spans="1:20" s="25" customFormat="1" ht="24" customHeight="1" x14ac:dyDescent="0.25">
      <c r="A94" s="22" t="s">
        <v>122</v>
      </c>
      <c r="B94" s="23" t="s">
        <v>219</v>
      </c>
      <c r="C94" s="34">
        <v>151</v>
      </c>
      <c r="D94" s="24">
        <v>66</v>
      </c>
      <c r="E94" s="24">
        <v>85</v>
      </c>
      <c r="F94" s="24">
        <v>1</v>
      </c>
      <c r="G94" s="24">
        <v>1</v>
      </c>
      <c r="H94" s="34">
        <v>149</v>
      </c>
      <c r="I94" s="34">
        <v>112</v>
      </c>
      <c r="J94" s="34">
        <v>54</v>
      </c>
      <c r="K94" s="24">
        <v>52</v>
      </c>
      <c r="L94" s="24">
        <v>2</v>
      </c>
      <c r="M94" s="24">
        <v>58</v>
      </c>
      <c r="N94" s="24">
        <v>0</v>
      </c>
      <c r="O94" s="24">
        <v>37</v>
      </c>
      <c r="P94" s="24">
        <v>0</v>
      </c>
      <c r="Q94" s="24">
        <v>0</v>
      </c>
      <c r="R94" s="24">
        <v>0</v>
      </c>
      <c r="S94" s="34">
        <v>95</v>
      </c>
      <c r="T94" s="35">
        <v>0.48214285714285715</v>
      </c>
    </row>
    <row r="95" spans="1:20" s="25" customFormat="1" ht="24" customHeight="1" x14ac:dyDescent="0.25">
      <c r="A95" s="22" t="s">
        <v>123</v>
      </c>
      <c r="B95" s="23" t="s">
        <v>198</v>
      </c>
      <c r="C95" s="34">
        <v>69</v>
      </c>
      <c r="D95" s="24">
        <v>24</v>
      </c>
      <c r="E95" s="24">
        <v>45</v>
      </c>
      <c r="F95" s="24">
        <v>2</v>
      </c>
      <c r="G95" s="24">
        <v>0</v>
      </c>
      <c r="H95" s="34">
        <v>67</v>
      </c>
      <c r="I95" s="34">
        <v>55</v>
      </c>
      <c r="J95" s="34">
        <v>36</v>
      </c>
      <c r="K95" s="24">
        <v>34</v>
      </c>
      <c r="L95" s="24">
        <v>2</v>
      </c>
      <c r="M95" s="24">
        <v>19</v>
      </c>
      <c r="N95" s="24">
        <v>0</v>
      </c>
      <c r="O95" s="24">
        <v>12</v>
      </c>
      <c r="P95" s="24">
        <v>0</v>
      </c>
      <c r="Q95" s="24">
        <v>0</v>
      </c>
      <c r="R95" s="24">
        <v>0</v>
      </c>
      <c r="S95" s="34">
        <v>31</v>
      </c>
      <c r="T95" s="35">
        <v>0.65454545454545454</v>
      </c>
    </row>
    <row r="96" spans="1:20" s="25" customFormat="1" ht="24" customHeight="1" x14ac:dyDescent="0.25">
      <c r="A96" s="22"/>
      <c r="B96" s="23"/>
      <c r="C96" s="34">
        <v>0</v>
      </c>
      <c r="D96" s="24"/>
      <c r="E96" s="24"/>
      <c r="F96" s="24"/>
      <c r="G96" s="24"/>
      <c r="H96" s="34">
        <v>0</v>
      </c>
      <c r="I96" s="34">
        <v>0</v>
      </c>
      <c r="J96" s="34">
        <v>0</v>
      </c>
      <c r="K96" s="24"/>
      <c r="L96" s="24"/>
      <c r="M96" s="24"/>
      <c r="N96" s="24"/>
      <c r="O96" s="24"/>
      <c r="P96" s="24"/>
      <c r="Q96" s="24"/>
      <c r="R96" s="24"/>
      <c r="S96" s="34">
        <v>0</v>
      </c>
      <c r="T96" s="35" t="e">
        <v>#DIV/0!</v>
      </c>
    </row>
    <row r="97" spans="1:20" s="25" customFormat="1" ht="24" customHeight="1" x14ac:dyDescent="0.25">
      <c r="A97" s="40" t="s">
        <v>17</v>
      </c>
      <c r="B97" s="37" t="s">
        <v>265</v>
      </c>
      <c r="C97" s="34">
        <v>1485</v>
      </c>
      <c r="D97" s="34">
        <v>628</v>
      </c>
      <c r="E97" s="34">
        <v>857</v>
      </c>
      <c r="F97" s="34">
        <v>1</v>
      </c>
      <c r="G97" s="34">
        <v>0</v>
      </c>
      <c r="H97" s="34">
        <v>1484</v>
      </c>
      <c r="I97" s="34">
        <v>1140</v>
      </c>
      <c r="J97" s="34">
        <v>718</v>
      </c>
      <c r="K97" s="34">
        <v>705</v>
      </c>
      <c r="L97" s="34">
        <v>13</v>
      </c>
      <c r="M97" s="34">
        <v>422</v>
      </c>
      <c r="N97" s="34">
        <v>0</v>
      </c>
      <c r="O97" s="34">
        <v>295</v>
      </c>
      <c r="P97" s="34">
        <v>9</v>
      </c>
      <c r="Q97" s="34">
        <v>0</v>
      </c>
      <c r="R97" s="34">
        <v>40</v>
      </c>
      <c r="S97" s="34">
        <v>766</v>
      </c>
      <c r="T97" s="35">
        <v>0.62982456140350873</v>
      </c>
    </row>
    <row r="98" spans="1:20" s="25" customFormat="1" ht="24" customHeight="1" x14ac:dyDescent="0.25">
      <c r="A98" s="22" t="s">
        <v>124</v>
      </c>
      <c r="B98" s="23" t="s">
        <v>212</v>
      </c>
      <c r="C98" s="34">
        <v>260</v>
      </c>
      <c r="D98" s="24">
        <v>13</v>
      </c>
      <c r="E98" s="24">
        <v>247</v>
      </c>
      <c r="F98" s="24"/>
      <c r="G98" s="24"/>
      <c r="H98" s="34">
        <v>260</v>
      </c>
      <c r="I98" s="34">
        <v>260</v>
      </c>
      <c r="J98" s="34">
        <v>256</v>
      </c>
      <c r="K98" s="24">
        <v>252</v>
      </c>
      <c r="L98" s="24">
        <v>4</v>
      </c>
      <c r="M98" s="24">
        <v>4</v>
      </c>
      <c r="N98" s="24"/>
      <c r="O98" s="24">
        <v>0</v>
      </c>
      <c r="P98" s="24">
        <v>0</v>
      </c>
      <c r="Q98" s="24"/>
      <c r="R98" s="24">
        <v>0</v>
      </c>
      <c r="S98" s="34">
        <v>4</v>
      </c>
      <c r="T98" s="35">
        <v>0.98461538461538467</v>
      </c>
    </row>
    <row r="99" spans="1:20" s="25" customFormat="1" ht="24" customHeight="1" x14ac:dyDescent="0.25">
      <c r="A99" s="22" t="s">
        <v>125</v>
      </c>
      <c r="B99" s="23" t="s">
        <v>298</v>
      </c>
      <c r="C99" s="34">
        <v>231</v>
      </c>
      <c r="D99" s="24">
        <v>160</v>
      </c>
      <c r="E99" s="24">
        <v>71</v>
      </c>
      <c r="F99" s="24"/>
      <c r="G99" s="24"/>
      <c r="H99" s="34">
        <v>231</v>
      </c>
      <c r="I99" s="34">
        <v>141</v>
      </c>
      <c r="J99" s="34">
        <v>35</v>
      </c>
      <c r="K99" s="24">
        <v>34</v>
      </c>
      <c r="L99" s="24">
        <v>1</v>
      </c>
      <c r="M99" s="24">
        <v>106</v>
      </c>
      <c r="N99" s="24"/>
      <c r="O99" s="24">
        <v>89</v>
      </c>
      <c r="P99" s="24">
        <v>0</v>
      </c>
      <c r="Q99" s="24"/>
      <c r="R99" s="24">
        <v>1</v>
      </c>
      <c r="S99" s="34">
        <v>196</v>
      </c>
      <c r="T99" s="35">
        <v>0.24822695035460993</v>
      </c>
    </row>
    <row r="100" spans="1:20" s="25" customFormat="1" ht="24" customHeight="1" x14ac:dyDescent="0.25">
      <c r="A100" s="22" t="s">
        <v>126</v>
      </c>
      <c r="B100" s="23" t="s">
        <v>213</v>
      </c>
      <c r="C100" s="34">
        <v>190</v>
      </c>
      <c r="D100" s="24">
        <v>22</v>
      </c>
      <c r="E100" s="24">
        <v>168</v>
      </c>
      <c r="F100" s="24">
        <v>1</v>
      </c>
      <c r="G100" s="24"/>
      <c r="H100" s="34">
        <v>189</v>
      </c>
      <c r="I100" s="34">
        <v>176</v>
      </c>
      <c r="J100" s="34">
        <v>137</v>
      </c>
      <c r="K100" s="24">
        <v>136</v>
      </c>
      <c r="L100" s="24">
        <v>1</v>
      </c>
      <c r="M100" s="24">
        <v>39</v>
      </c>
      <c r="N100" s="24"/>
      <c r="O100" s="24">
        <v>9</v>
      </c>
      <c r="P100" s="24">
        <v>0</v>
      </c>
      <c r="Q100" s="24"/>
      <c r="R100" s="24">
        <v>4</v>
      </c>
      <c r="S100" s="34">
        <v>52</v>
      </c>
      <c r="T100" s="35">
        <v>0.77840909090909094</v>
      </c>
    </row>
    <row r="101" spans="1:20" s="25" customFormat="1" ht="24" customHeight="1" x14ac:dyDescent="0.25">
      <c r="A101" s="22" t="s">
        <v>127</v>
      </c>
      <c r="B101" s="23" t="s">
        <v>214</v>
      </c>
      <c r="C101" s="34">
        <v>145</v>
      </c>
      <c r="D101" s="24">
        <v>74</v>
      </c>
      <c r="E101" s="24">
        <v>71</v>
      </c>
      <c r="F101" s="24"/>
      <c r="G101" s="24"/>
      <c r="H101" s="34">
        <v>145</v>
      </c>
      <c r="I101" s="34">
        <v>119</v>
      </c>
      <c r="J101" s="34">
        <v>76</v>
      </c>
      <c r="K101" s="24">
        <v>73</v>
      </c>
      <c r="L101" s="24">
        <v>3</v>
      </c>
      <c r="M101" s="24">
        <v>43</v>
      </c>
      <c r="N101" s="24"/>
      <c r="O101" s="24">
        <v>26</v>
      </c>
      <c r="P101" s="24">
        <v>0</v>
      </c>
      <c r="Q101" s="24"/>
      <c r="R101" s="24">
        <v>0</v>
      </c>
      <c r="S101" s="34">
        <v>69</v>
      </c>
      <c r="T101" s="35">
        <v>0.6386554621848739</v>
      </c>
    </row>
    <row r="102" spans="1:20" s="25" customFormat="1" ht="24" customHeight="1" x14ac:dyDescent="0.25">
      <c r="A102" s="22" t="s">
        <v>128</v>
      </c>
      <c r="B102" s="23" t="s">
        <v>221</v>
      </c>
      <c r="C102" s="34">
        <v>100</v>
      </c>
      <c r="D102" s="24">
        <v>43</v>
      </c>
      <c r="E102" s="24">
        <v>57</v>
      </c>
      <c r="F102" s="24"/>
      <c r="G102" s="24"/>
      <c r="H102" s="34">
        <v>100</v>
      </c>
      <c r="I102" s="34">
        <v>82</v>
      </c>
      <c r="J102" s="34">
        <v>36</v>
      </c>
      <c r="K102" s="24">
        <v>36</v>
      </c>
      <c r="L102" s="24">
        <v>0</v>
      </c>
      <c r="M102" s="24">
        <v>46</v>
      </c>
      <c r="N102" s="24"/>
      <c r="O102" s="24">
        <v>16</v>
      </c>
      <c r="P102" s="24">
        <v>2</v>
      </c>
      <c r="Q102" s="24"/>
      <c r="R102" s="24">
        <v>0</v>
      </c>
      <c r="S102" s="34">
        <v>64</v>
      </c>
      <c r="T102" s="35">
        <v>0.43902439024390244</v>
      </c>
    </row>
    <row r="103" spans="1:20" s="25" customFormat="1" ht="24" customHeight="1" x14ac:dyDescent="0.25">
      <c r="A103" s="22" t="s">
        <v>129</v>
      </c>
      <c r="B103" s="23" t="s">
        <v>222</v>
      </c>
      <c r="C103" s="34">
        <v>155</v>
      </c>
      <c r="D103" s="24">
        <v>90</v>
      </c>
      <c r="E103" s="24">
        <v>65</v>
      </c>
      <c r="F103" s="24"/>
      <c r="G103" s="24"/>
      <c r="H103" s="34">
        <v>155</v>
      </c>
      <c r="I103" s="34">
        <v>112</v>
      </c>
      <c r="J103" s="34">
        <v>55</v>
      </c>
      <c r="K103" s="24">
        <v>53</v>
      </c>
      <c r="L103" s="24">
        <v>2</v>
      </c>
      <c r="M103" s="24">
        <v>57</v>
      </c>
      <c r="N103" s="24"/>
      <c r="O103" s="24">
        <v>21</v>
      </c>
      <c r="P103" s="24">
        <v>1</v>
      </c>
      <c r="Q103" s="24"/>
      <c r="R103" s="24">
        <v>21</v>
      </c>
      <c r="S103" s="34">
        <v>100</v>
      </c>
      <c r="T103" s="35">
        <v>0.49107142857142855</v>
      </c>
    </row>
    <row r="104" spans="1:20" s="25" customFormat="1" ht="24" customHeight="1" x14ac:dyDescent="0.25">
      <c r="A104" s="22" t="s">
        <v>130</v>
      </c>
      <c r="B104" s="23" t="s">
        <v>223</v>
      </c>
      <c r="C104" s="34">
        <v>203</v>
      </c>
      <c r="D104" s="24">
        <v>119</v>
      </c>
      <c r="E104" s="24">
        <v>84</v>
      </c>
      <c r="F104" s="24"/>
      <c r="G104" s="24"/>
      <c r="H104" s="34">
        <v>203</v>
      </c>
      <c r="I104" s="34">
        <v>137</v>
      </c>
      <c r="J104" s="34">
        <v>67</v>
      </c>
      <c r="K104" s="24">
        <v>66</v>
      </c>
      <c r="L104" s="24">
        <v>1</v>
      </c>
      <c r="M104" s="24">
        <v>70</v>
      </c>
      <c r="N104" s="24"/>
      <c r="O104" s="24">
        <v>55</v>
      </c>
      <c r="P104" s="24">
        <v>2</v>
      </c>
      <c r="Q104" s="24"/>
      <c r="R104" s="24">
        <v>9</v>
      </c>
      <c r="S104" s="34">
        <v>136</v>
      </c>
      <c r="T104" s="35">
        <v>0.48905109489051096</v>
      </c>
    </row>
    <row r="105" spans="1:20" s="25" customFormat="1" ht="24" customHeight="1" x14ac:dyDescent="0.25">
      <c r="A105" s="22" t="s">
        <v>131</v>
      </c>
      <c r="B105" s="23" t="s">
        <v>297</v>
      </c>
      <c r="C105" s="34">
        <v>201</v>
      </c>
      <c r="D105" s="24">
        <v>107</v>
      </c>
      <c r="E105" s="24">
        <v>94</v>
      </c>
      <c r="F105" s="24"/>
      <c r="G105" s="24"/>
      <c r="H105" s="34">
        <v>201</v>
      </c>
      <c r="I105" s="34">
        <v>113</v>
      </c>
      <c r="J105" s="34">
        <v>56</v>
      </c>
      <c r="K105" s="24">
        <v>55</v>
      </c>
      <c r="L105" s="24">
        <v>1</v>
      </c>
      <c r="M105" s="24">
        <v>57</v>
      </c>
      <c r="N105" s="24"/>
      <c r="O105" s="24">
        <v>79</v>
      </c>
      <c r="P105" s="24">
        <v>4</v>
      </c>
      <c r="Q105" s="24"/>
      <c r="R105" s="24">
        <v>5</v>
      </c>
      <c r="S105" s="34">
        <v>145</v>
      </c>
      <c r="T105" s="35">
        <v>0.49557522123893805</v>
      </c>
    </row>
    <row r="106" spans="1:20" s="25" customFormat="1" ht="20.25" customHeight="1" x14ac:dyDescent="0.25">
      <c r="A106" s="22"/>
      <c r="B106" s="23"/>
      <c r="C106" s="34">
        <v>0</v>
      </c>
      <c r="D106" s="24"/>
      <c r="E106" s="24"/>
      <c r="F106" s="24"/>
      <c r="G106" s="24"/>
      <c r="H106" s="34">
        <v>0</v>
      </c>
      <c r="I106" s="34">
        <v>0</v>
      </c>
      <c r="J106" s="34">
        <v>0</v>
      </c>
      <c r="K106" s="24"/>
      <c r="L106" s="24"/>
      <c r="M106" s="24"/>
      <c r="N106" s="24"/>
      <c r="O106" s="24"/>
      <c r="P106" s="24"/>
      <c r="Q106" s="24"/>
      <c r="R106" s="24"/>
      <c r="S106" s="34">
        <v>0</v>
      </c>
      <c r="T106" s="35" t="e">
        <v>#DIV/0!</v>
      </c>
    </row>
    <row r="107" spans="1:20" s="25" customFormat="1" ht="24" customHeight="1" x14ac:dyDescent="0.25">
      <c r="A107" s="40" t="s">
        <v>18</v>
      </c>
      <c r="B107" s="37" t="s">
        <v>266</v>
      </c>
      <c r="C107" s="34">
        <v>1062</v>
      </c>
      <c r="D107" s="34">
        <v>625</v>
      </c>
      <c r="E107" s="34">
        <v>437</v>
      </c>
      <c r="F107" s="34">
        <v>3</v>
      </c>
      <c r="G107" s="34">
        <v>1</v>
      </c>
      <c r="H107" s="34">
        <v>1058</v>
      </c>
      <c r="I107" s="34">
        <v>728</v>
      </c>
      <c r="J107" s="34">
        <v>333</v>
      </c>
      <c r="K107" s="34">
        <v>326</v>
      </c>
      <c r="L107" s="34">
        <v>7</v>
      </c>
      <c r="M107" s="34">
        <v>394</v>
      </c>
      <c r="N107" s="34">
        <v>1</v>
      </c>
      <c r="O107" s="34">
        <v>306</v>
      </c>
      <c r="P107" s="34">
        <v>2</v>
      </c>
      <c r="Q107" s="34">
        <v>0</v>
      </c>
      <c r="R107" s="34">
        <v>22</v>
      </c>
      <c r="S107" s="34">
        <v>725</v>
      </c>
      <c r="T107" s="35">
        <v>0.4574175824175824</v>
      </c>
    </row>
    <row r="108" spans="1:20" s="25" customFormat="1" ht="24" customHeight="1" x14ac:dyDescent="0.25">
      <c r="A108" s="22" t="s">
        <v>132</v>
      </c>
      <c r="B108" s="23" t="s">
        <v>174</v>
      </c>
      <c r="C108" s="34">
        <v>112</v>
      </c>
      <c r="D108" s="24">
        <v>60</v>
      </c>
      <c r="E108" s="24">
        <v>52</v>
      </c>
      <c r="F108" s="24">
        <v>1</v>
      </c>
      <c r="G108" s="24">
        <v>0</v>
      </c>
      <c r="H108" s="34">
        <v>111</v>
      </c>
      <c r="I108" s="34">
        <v>88</v>
      </c>
      <c r="J108" s="34">
        <v>51</v>
      </c>
      <c r="K108" s="24">
        <v>49</v>
      </c>
      <c r="L108" s="24">
        <v>2</v>
      </c>
      <c r="M108" s="24">
        <v>37</v>
      </c>
      <c r="N108" s="24">
        <v>0</v>
      </c>
      <c r="O108" s="24">
        <v>22</v>
      </c>
      <c r="P108" s="24">
        <v>0</v>
      </c>
      <c r="Q108" s="24">
        <v>0</v>
      </c>
      <c r="R108" s="24">
        <v>1</v>
      </c>
      <c r="S108" s="34">
        <v>60</v>
      </c>
      <c r="T108" s="35">
        <v>0.57954545454545459</v>
      </c>
    </row>
    <row r="109" spans="1:20" s="25" customFormat="1" ht="24" customHeight="1" x14ac:dyDescent="0.25">
      <c r="A109" s="22" t="s">
        <v>133</v>
      </c>
      <c r="B109" s="23" t="s">
        <v>175</v>
      </c>
      <c r="C109" s="34">
        <v>121</v>
      </c>
      <c r="D109" s="24">
        <v>51</v>
      </c>
      <c r="E109" s="24">
        <v>70</v>
      </c>
      <c r="F109" s="24">
        <v>1</v>
      </c>
      <c r="G109" s="24">
        <v>0</v>
      </c>
      <c r="H109" s="34">
        <v>120</v>
      </c>
      <c r="I109" s="34">
        <v>98</v>
      </c>
      <c r="J109" s="34">
        <v>50</v>
      </c>
      <c r="K109" s="24">
        <v>50</v>
      </c>
      <c r="L109" s="24">
        <v>0</v>
      </c>
      <c r="M109" s="24">
        <v>48</v>
      </c>
      <c r="N109" s="24"/>
      <c r="O109" s="24">
        <v>21</v>
      </c>
      <c r="P109" s="24">
        <v>1</v>
      </c>
      <c r="Q109" s="24">
        <v>0</v>
      </c>
      <c r="R109" s="24">
        <v>0</v>
      </c>
      <c r="S109" s="34">
        <v>70</v>
      </c>
      <c r="T109" s="35">
        <v>0.51020408163265307</v>
      </c>
    </row>
    <row r="110" spans="1:20" s="25" customFormat="1" ht="24" customHeight="1" x14ac:dyDescent="0.25">
      <c r="A110" s="22" t="s">
        <v>134</v>
      </c>
      <c r="B110" s="23" t="s">
        <v>176</v>
      </c>
      <c r="C110" s="34">
        <v>225</v>
      </c>
      <c r="D110" s="24">
        <v>142</v>
      </c>
      <c r="E110" s="24">
        <v>83</v>
      </c>
      <c r="F110" s="24">
        <v>0</v>
      </c>
      <c r="G110" s="24">
        <v>0</v>
      </c>
      <c r="H110" s="34">
        <v>225</v>
      </c>
      <c r="I110" s="34">
        <v>151</v>
      </c>
      <c r="J110" s="34">
        <v>65</v>
      </c>
      <c r="K110" s="24">
        <v>64</v>
      </c>
      <c r="L110" s="24">
        <v>1</v>
      </c>
      <c r="M110" s="24">
        <v>86</v>
      </c>
      <c r="N110" s="24">
        <v>0</v>
      </c>
      <c r="O110" s="24">
        <v>70</v>
      </c>
      <c r="P110" s="24">
        <v>0</v>
      </c>
      <c r="Q110" s="24">
        <v>0</v>
      </c>
      <c r="R110" s="24">
        <v>4</v>
      </c>
      <c r="S110" s="34">
        <v>160</v>
      </c>
      <c r="T110" s="35">
        <v>0.43046357615894038</v>
      </c>
    </row>
    <row r="111" spans="1:20" s="25" customFormat="1" ht="24" customHeight="1" x14ac:dyDescent="0.25">
      <c r="A111" s="22" t="s">
        <v>135</v>
      </c>
      <c r="B111" s="23" t="s">
        <v>177</v>
      </c>
      <c r="C111" s="34">
        <v>179</v>
      </c>
      <c r="D111" s="24">
        <v>125</v>
      </c>
      <c r="E111" s="24">
        <v>54</v>
      </c>
      <c r="F111" s="24">
        <v>0</v>
      </c>
      <c r="G111" s="24">
        <v>0</v>
      </c>
      <c r="H111" s="34">
        <v>179</v>
      </c>
      <c r="I111" s="34">
        <v>112</v>
      </c>
      <c r="J111" s="34">
        <v>49</v>
      </c>
      <c r="K111" s="24">
        <v>47</v>
      </c>
      <c r="L111" s="24">
        <v>2</v>
      </c>
      <c r="M111" s="24">
        <v>63</v>
      </c>
      <c r="N111" s="24">
        <v>0</v>
      </c>
      <c r="O111" s="24">
        <v>67</v>
      </c>
      <c r="P111" s="24">
        <v>0</v>
      </c>
      <c r="Q111" s="24">
        <v>0</v>
      </c>
      <c r="R111" s="24">
        <v>0</v>
      </c>
      <c r="S111" s="34">
        <v>130</v>
      </c>
      <c r="T111" s="35">
        <v>0.4375</v>
      </c>
    </row>
    <row r="112" spans="1:20" s="25" customFormat="1" ht="24" customHeight="1" x14ac:dyDescent="0.25">
      <c r="A112" s="22" t="s">
        <v>136</v>
      </c>
      <c r="B112" s="23" t="s">
        <v>156</v>
      </c>
      <c r="C112" s="34">
        <v>164</v>
      </c>
      <c r="D112" s="24">
        <v>99</v>
      </c>
      <c r="E112" s="24">
        <v>65</v>
      </c>
      <c r="F112" s="24">
        <v>0</v>
      </c>
      <c r="G112" s="24">
        <v>1</v>
      </c>
      <c r="H112" s="34">
        <v>163</v>
      </c>
      <c r="I112" s="34">
        <v>94</v>
      </c>
      <c r="J112" s="34">
        <v>39</v>
      </c>
      <c r="K112" s="24">
        <v>39</v>
      </c>
      <c r="L112" s="24">
        <v>0</v>
      </c>
      <c r="M112" s="24">
        <v>54</v>
      </c>
      <c r="N112" s="24">
        <v>1</v>
      </c>
      <c r="O112" s="24">
        <v>69</v>
      </c>
      <c r="P112" s="24">
        <v>0</v>
      </c>
      <c r="Q112" s="24">
        <v>0</v>
      </c>
      <c r="R112" s="24">
        <v>0</v>
      </c>
      <c r="S112" s="34">
        <v>124</v>
      </c>
      <c r="T112" s="35">
        <v>0.41489361702127658</v>
      </c>
    </row>
    <row r="113" spans="1:20" s="25" customFormat="1" ht="24" customHeight="1" x14ac:dyDescent="0.25">
      <c r="A113" s="22" t="s">
        <v>137</v>
      </c>
      <c r="B113" s="23" t="s">
        <v>173</v>
      </c>
      <c r="C113" s="34">
        <v>88</v>
      </c>
      <c r="D113" s="24">
        <v>59</v>
      </c>
      <c r="E113" s="24">
        <v>29</v>
      </c>
      <c r="F113" s="24">
        <v>0</v>
      </c>
      <c r="G113" s="24">
        <v>0</v>
      </c>
      <c r="H113" s="34">
        <v>88</v>
      </c>
      <c r="I113" s="34">
        <v>60</v>
      </c>
      <c r="J113" s="34">
        <v>26</v>
      </c>
      <c r="K113" s="24">
        <v>24</v>
      </c>
      <c r="L113" s="24">
        <v>2</v>
      </c>
      <c r="M113" s="24">
        <v>34</v>
      </c>
      <c r="N113" s="24">
        <v>0</v>
      </c>
      <c r="O113" s="24">
        <v>12</v>
      </c>
      <c r="P113" s="24">
        <v>0</v>
      </c>
      <c r="Q113" s="24">
        <v>0</v>
      </c>
      <c r="R113" s="24">
        <v>16</v>
      </c>
      <c r="S113" s="34">
        <v>62</v>
      </c>
      <c r="T113" s="35">
        <v>0.43333333333333335</v>
      </c>
    </row>
    <row r="114" spans="1:20" s="25" customFormat="1" ht="24" customHeight="1" x14ac:dyDescent="0.25">
      <c r="A114" s="22"/>
      <c r="B114" s="23" t="s">
        <v>299</v>
      </c>
      <c r="C114" s="34">
        <v>39</v>
      </c>
      <c r="D114" s="24">
        <v>13</v>
      </c>
      <c r="E114" s="24">
        <v>26</v>
      </c>
      <c r="F114" s="24"/>
      <c r="G114" s="24"/>
      <c r="H114" s="34">
        <v>39</v>
      </c>
      <c r="I114" s="34">
        <v>39</v>
      </c>
      <c r="J114" s="34">
        <v>12</v>
      </c>
      <c r="K114" s="24">
        <v>12</v>
      </c>
      <c r="L114" s="24"/>
      <c r="M114" s="24">
        <v>27</v>
      </c>
      <c r="N114" s="24"/>
      <c r="O114" s="24"/>
      <c r="P114" s="24"/>
      <c r="Q114" s="24"/>
      <c r="R114" s="24"/>
      <c r="S114" s="34">
        <v>27</v>
      </c>
      <c r="T114" s="35">
        <v>0.30769230769230771</v>
      </c>
    </row>
    <row r="115" spans="1:20" s="25" customFormat="1" ht="24" customHeight="1" x14ac:dyDescent="0.25">
      <c r="A115" s="22" t="s">
        <v>138</v>
      </c>
      <c r="B115" s="23" t="s">
        <v>179</v>
      </c>
      <c r="C115" s="34">
        <v>134</v>
      </c>
      <c r="D115" s="24">
        <v>76</v>
      </c>
      <c r="E115" s="24">
        <v>58</v>
      </c>
      <c r="F115" s="24">
        <v>1</v>
      </c>
      <c r="G115" s="24">
        <v>0</v>
      </c>
      <c r="H115" s="34">
        <v>133</v>
      </c>
      <c r="I115" s="34">
        <v>86</v>
      </c>
      <c r="J115" s="34">
        <v>41</v>
      </c>
      <c r="K115" s="24">
        <v>41</v>
      </c>
      <c r="L115" s="24">
        <v>0</v>
      </c>
      <c r="M115" s="24">
        <v>45</v>
      </c>
      <c r="N115" s="24">
        <v>0</v>
      </c>
      <c r="O115" s="24">
        <v>45</v>
      </c>
      <c r="P115" s="24">
        <v>1</v>
      </c>
      <c r="Q115" s="24">
        <v>0</v>
      </c>
      <c r="R115" s="24">
        <v>1</v>
      </c>
      <c r="S115" s="34">
        <v>92</v>
      </c>
      <c r="T115" s="35">
        <v>0.47674418604651164</v>
      </c>
    </row>
    <row r="116" spans="1:20" s="25" customFormat="1" ht="24" customHeight="1" x14ac:dyDescent="0.25">
      <c r="A116" s="22"/>
      <c r="B116" s="23"/>
      <c r="C116" s="34"/>
      <c r="D116" s="24"/>
      <c r="E116" s="24"/>
      <c r="F116" s="24"/>
      <c r="G116" s="24"/>
      <c r="H116" s="34"/>
      <c r="I116" s="34"/>
      <c r="J116" s="34"/>
      <c r="K116" s="24"/>
      <c r="L116" s="24"/>
      <c r="M116" s="24"/>
      <c r="N116" s="24"/>
      <c r="O116" s="24"/>
      <c r="P116" s="24"/>
      <c r="Q116" s="24"/>
      <c r="R116" s="24"/>
      <c r="S116" s="34">
        <v>0</v>
      </c>
      <c r="T116" s="35" t="e">
        <v>#DIV/0!</v>
      </c>
    </row>
    <row r="117" spans="1:20" s="25" customFormat="1" ht="24" customHeight="1" x14ac:dyDescent="0.25">
      <c r="A117" s="40" t="s">
        <v>19</v>
      </c>
      <c r="B117" s="37" t="s">
        <v>267</v>
      </c>
      <c r="C117" s="34">
        <v>982</v>
      </c>
      <c r="D117" s="34">
        <v>610</v>
      </c>
      <c r="E117" s="34">
        <v>372</v>
      </c>
      <c r="F117" s="34">
        <v>1</v>
      </c>
      <c r="G117" s="34">
        <v>3</v>
      </c>
      <c r="H117" s="34">
        <v>978</v>
      </c>
      <c r="I117" s="34">
        <v>760</v>
      </c>
      <c r="J117" s="34">
        <v>250</v>
      </c>
      <c r="K117" s="34">
        <v>246</v>
      </c>
      <c r="L117" s="34">
        <v>4</v>
      </c>
      <c r="M117" s="34">
        <v>510</v>
      </c>
      <c r="N117" s="34">
        <v>0</v>
      </c>
      <c r="O117" s="34">
        <v>198</v>
      </c>
      <c r="P117" s="34">
        <v>19</v>
      </c>
      <c r="Q117" s="34">
        <v>0</v>
      </c>
      <c r="R117" s="34">
        <v>1</v>
      </c>
      <c r="S117" s="34">
        <v>728</v>
      </c>
      <c r="T117" s="35">
        <v>0.32894736842105265</v>
      </c>
    </row>
    <row r="118" spans="1:20" s="25" customFormat="1" ht="24" customHeight="1" x14ac:dyDescent="0.25">
      <c r="A118" s="22" t="s">
        <v>139</v>
      </c>
      <c r="B118" s="23" t="s">
        <v>160</v>
      </c>
      <c r="C118" s="34">
        <v>153</v>
      </c>
      <c r="D118" s="24">
        <v>118</v>
      </c>
      <c r="E118" s="24">
        <v>35</v>
      </c>
      <c r="F118" s="24">
        <v>0</v>
      </c>
      <c r="G118" s="24">
        <v>0</v>
      </c>
      <c r="H118" s="34">
        <v>153</v>
      </c>
      <c r="I118" s="34">
        <v>115</v>
      </c>
      <c r="J118" s="34">
        <v>21</v>
      </c>
      <c r="K118" s="24">
        <v>21</v>
      </c>
      <c r="L118" s="24">
        <v>0</v>
      </c>
      <c r="M118" s="24">
        <v>94</v>
      </c>
      <c r="N118" s="24">
        <v>0</v>
      </c>
      <c r="O118" s="24">
        <v>35</v>
      </c>
      <c r="P118" s="24">
        <v>3</v>
      </c>
      <c r="Q118" s="24">
        <v>0</v>
      </c>
      <c r="R118" s="24">
        <v>0</v>
      </c>
      <c r="S118" s="34">
        <v>132</v>
      </c>
      <c r="T118" s="35">
        <v>0.18260869565217391</v>
      </c>
    </row>
    <row r="119" spans="1:20" s="25" customFormat="1" ht="24" customHeight="1" x14ac:dyDescent="0.25">
      <c r="A119" s="22" t="s">
        <v>140</v>
      </c>
      <c r="B119" s="23" t="s">
        <v>191</v>
      </c>
      <c r="C119" s="34">
        <v>76</v>
      </c>
      <c r="D119" s="24">
        <v>45</v>
      </c>
      <c r="E119" s="24">
        <v>31</v>
      </c>
      <c r="F119" s="24">
        <v>0</v>
      </c>
      <c r="G119" s="24">
        <v>1</v>
      </c>
      <c r="H119" s="34">
        <v>75</v>
      </c>
      <c r="I119" s="34">
        <v>57</v>
      </c>
      <c r="J119" s="34">
        <v>21</v>
      </c>
      <c r="K119" s="24">
        <v>20</v>
      </c>
      <c r="L119" s="24">
        <v>1</v>
      </c>
      <c r="M119" s="24">
        <v>36</v>
      </c>
      <c r="N119" s="24">
        <v>0</v>
      </c>
      <c r="O119" s="24">
        <v>18</v>
      </c>
      <c r="P119" s="24">
        <v>0</v>
      </c>
      <c r="Q119" s="24">
        <v>0</v>
      </c>
      <c r="R119" s="24">
        <v>0</v>
      </c>
      <c r="S119" s="34">
        <v>54</v>
      </c>
      <c r="T119" s="35">
        <v>0.36842105263157893</v>
      </c>
    </row>
    <row r="120" spans="1:20" s="25" customFormat="1" ht="24" customHeight="1" x14ac:dyDescent="0.25">
      <c r="A120" s="22" t="s">
        <v>141</v>
      </c>
      <c r="B120" s="23" t="s">
        <v>178</v>
      </c>
      <c r="C120" s="34">
        <v>195</v>
      </c>
      <c r="D120" s="24">
        <v>124</v>
      </c>
      <c r="E120" s="24">
        <v>71</v>
      </c>
      <c r="F120" s="24">
        <v>0</v>
      </c>
      <c r="G120" s="24">
        <v>0</v>
      </c>
      <c r="H120" s="34">
        <v>195</v>
      </c>
      <c r="I120" s="34">
        <v>137</v>
      </c>
      <c r="J120" s="34">
        <v>59</v>
      </c>
      <c r="K120" s="24">
        <v>59</v>
      </c>
      <c r="L120" s="24">
        <v>0</v>
      </c>
      <c r="M120" s="24">
        <v>78</v>
      </c>
      <c r="N120" s="24">
        <v>0</v>
      </c>
      <c r="O120" s="24">
        <v>56</v>
      </c>
      <c r="P120" s="24">
        <v>1</v>
      </c>
      <c r="Q120" s="24">
        <v>0</v>
      </c>
      <c r="R120" s="24">
        <v>1</v>
      </c>
      <c r="S120" s="34">
        <v>136</v>
      </c>
      <c r="T120" s="35">
        <v>0.43065693430656932</v>
      </c>
    </row>
    <row r="121" spans="1:20" s="25" customFormat="1" ht="24" customHeight="1" x14ac:dyDescent="0.25">
      <c r="A121" s="22" t="s">
        <v>142</v>
      </c>
      <c r="B121" s="23" t="s">
        <v>184</v>
      </c>
      <c r="C121" s="34">
        <v>116</v>
      </c>
      <c r="D121" s="24">
        <v>44</v>
      </c>
      <c r="E121" s="24">
        <v>72</v>
      </c>
      <c r="F121" s="24">
        <v>1</v>
      </c>
      <c r="G121" s="24">
        <v>2</v>
      </c>
      <c r="H121" s="34">
        <v>113</v>
      </c>
      <c r="I121" s="34">
        <v>103</v>
      </c>
      <c r="J121" s="34">
        <v>65</v>
      </c>
      <c r="K121" s="24">
        <v>63</v>
      </c>
      <c r="L121" s="24">
        <v>2</v>
      </c>
      <c r="M121" s="24">
        <v>38</v>
      </c>
      <c r="N121" s="24"/>
      <c r="O121" s="24">
        <v>10</v>
      </c>
      <c r="P121" s="24">
        <v>0</v>
      </c>
      <c r="Q121" s="24">
        <v>0</v>
      </c>
      <c r="R121" s="24">
        <v>0</v>
      </c>
      <c r="S121" s="34">
        <v>48</v>
      </c>
      <c r="T121" s="35">
        <v>0.6310679611650486</v>
      </c>
    </row>
    <row r="122" spans="1:20" s="25" customFormat="1" ht="24" customHeight="1" x14ac:dyDescent="0.25">
      <c r="A122" s="22" t="s">
        <v>143</v>
      </c>
      <c r="B122" s="23" t="s">
        <v>185</v>
      </c>
      <c r="C122" s="34">
        <v>192</v>
      </c>
      <c r="D122" s="24">
        <v>97</v>
      </c>
      <c r="E122" s="24">
        <v>95</v>
      </c>
      <c r="F122" s="24">
        <v>0</v>
      </c>
      <c r="G122" s="24"/>
      <c r="H122" s="34">
        <v>192</v>
      </c>
      <c r="I122" s="34">
        <v>163</v>
      </c>
      <c r="J122" s="34">
        <v>74</v>
      </c>
      <c r="K122" s="24">
        <v>74</v>
      </c>
      <c r="L122" s="24">
        <v>0</v>
      </c>
      <c r="M122" s="24">
        <v>89</v>
      </c>
      <c r="N122" s="24"/>
      <c r="O122" s="24">
        <v>28</v>
      </c>
      <c r="P122" s="24">
        <v>1</v>
      </c>
      <c r="Q122" s="24"/>
      <c r="R122" s="24">
        <v>0</v>
      </c>
      <c r="S122" s="34">
        <v>118</v>
      </c>
      <c r="T122" s="35">
        <v>0.45398773006134968</v>
      </c>
    </row>
    <row r="123" spans="1:20" s="25" customFormat="1" ht="24" customHeight="1" x14ac:dyDescent="0.25">
      <c r="A123" s="22" t="s">
        <v>144</v>
      </c>
      <c r="B123" s="23" t="s">
        <v>215</v>
      </c>
      <c r="C123" s="34">
        <v>250</v>
      </c>
      <c r="D123" s="24">
        <v>182</v>
      </c>
      <c r="E123" s="24">
        <v>68</v>
      </c>
      <c r="F123" s="24">
        <v>0</v>
      </c>
      <c r="G123" s="24">
        <v>0</v>
      </c>
      <c r="H123" s="34">
        <v>250</v>
      </c>
      <c r="I123" s="34">
        <v>185</v>
      </c>
      <c r="J123" s="34">
        <v>10</v>
      </c>
      <c r="K123" s="24">
        <v>9</v>
      </c>
      <c r="L123" s="24">
        <v>1</v>
      </c>
      <c r="M123" s="24">
        <v>175</v>
      </c>
      <c r="N123" s="24">
        <v>0</v>
      </c>
      <c r="O123" s="24">
        <v>51</v>
      </c>
      <c r="P123" s="24">
        <v>14</v>
      </c>
      <c r="Q123" s="24">
        <v>0</v>
      </c>
      <c r="R123" s="24">
        <v>0</v>
      </c>
      <c r="S123" s="34">
        <v>240</v>
      </c>
      <c r="T123" s="35">
        <v>5.4054054054054057E-2</v>
      </c>
    </row>
    <row r="124" spans="1:20" s="25" customFormat="1" ht="24" customHeight="1" x14ac:dyDescent="0.25">
      <c r="A124" s="22" t="s">
        <v>145</v>
      </c>
      <c r="B124" s="23"/>
      <c r="C124" s="34"/>
      <c r="D124" s="24"/>
      <c r="E124" s="24"/>
      <c r="F124" s="24"/>
      <c r="G124" s="24"/>
      <c r="H124" s="34"/>
      <c r="I124" s="34"/>
      <c r="J124" s="34"/>
      <c r="K124" s="24"/>
      <c r="L124" s="24"/>
      <c r="M124" s="24"/>
      <c r="N124" s="24"/>
      <c r="O124" s="24"/>
      <c r="P124" s="24"/>
      <c r="Q124" s="24"/>
      <c r="R124" s="24"/>
      <c r="S124" s="34"/>
      <c r="T124" s="35" t="e">
        <v>#DIV/0!</v>
      </c>
    </row>
    <row r="125" spans="1:20" s="25" customFormat="1" ht="24" customHeight="1" x14ac:dyDescent="0.25">
      <c r="A125" s="22"/>
      <c r="B125" s="23"/>
      <c r="C125" s="34">
        <v>0</v>
      </c>
      <c r="D125" s="24"/>
      <c r="E125" s="24"/>
      <c r="F125" s="24"/>
      <c r="G125" s="24"/>
      <c r="H125" s="34">
        <v>0</v>
      </c>
      <c r="I125" s="34">
        <v>0</v>
      </c>
      <c r="J125" s="34">
        <v>0</v>
      </c>
      <c r="K125" s="24"/>
      <c r="L125" s="24"/>
      <c r="M125" s="24"/>
      <c r="N125" s="24"/>
      <c r="O125" s="24"/>
      <c r="P125" s="24"/>
      <c r="Q125" s="24"/>
      <c r="R125" s="24"/>
      <c r="S125" s="34">
        <v>0</v>
      </c>
      <c r="T125" s="35" t="e">
        <v>#DIV/0!</v>
      </c>
    </row>
    <row r="126" spans="1:20" s="25" customFormat="1" ht="24" customHeight="1" x14ac:dyDescent="0.25">
      <c r="A126" s="40" t="s">
        <v>20</v>
      </c>
      <c r="B126" s="37" t="s">
        <v>268</v>
      </c>
      <c r="C126" s="34">
        <v>276</v>
      </c>
      <c r="D126" s="34">
        <v>122</v>
      </c>
      <c r="E126" s="34">
        <v>154</v>
      </c>
      <c r="F126" s="34">
        <v>0</v>
      </c>
      <c r="G126" s="34">
        <v>0</v>
      </c>
      <c r="H126" s="34">
        <v>276</v>
      </c>
      <c r="I126" s="34">
        <v>200</v>
      </c>
      <c r="J126" s="34">
        <v>112</v>
      </c>
      <c r="K126" s="34">
        <v>109</v>
      </c>
      <c r="L126" s="34">
        <v>3</v>
      </c>
      <c r="M126" s="34">
        <v>88</v>
      </c>
      <c r="N126" s="34">
        <v>0</v>
      </c>
      <c r="O126" s="34">
        <v>71</v>
      </c>
      <c r="P126" s="34">
        <v>0</v>
      </c>
      <c r="Q126" s="34">
        <v>0</v>
      </c>
      <c r="R126" s="34">
        <v>5</v>
      </c>
      <c r="S126" s="34">
        <v>164</v>
      </c>
      <c r="T126" s="35">
        <v>0.56000000000000005</v>
      </c>
    </row>
    <row r="127" spans="1:20" s="25" customFormat="1" ht="24" customHeight="1" x14ac:dyDescent="0.25">
      <c r="A127" s="22" t="s">
        <v>146</v>
      </c>
      <c r="B127" s="23" t="s">
        <v>210</v>
      </c>
      <c r="C127" s="34">
        <v>51</v>
      </c>
      <c r="D127" s="24">
        <v>14</v>
      </c>
      <c r="E127" s="24">
        <v>37</v>
      </c>
      <c r="F127" s="24">
        <v>0</v>
      </c>
      <c r="G127" s="24">
        <v>0</v>
      </c>
      <c r="H127" s="34">
        <v>51</v>
      </c>
      <c r="I127" s="34">
        <v>39</v>
      </c>
      <c r="J127" s="34">
        <v>20</v>
      </c>
      <c r="K127" s="24">
        <v>18</v>
      </c>
      <c r="L127" s="24">
        <v>2</v>
      </c>
      <c r="M127" s="24">
        <v>19</v>
      </c>
      <c r="N127" s="24">
        <v>0</v>
      </c>
      <c r="O127" s="24">
        <v>8</v>
      </c>
      <c r="P127" s="24">
        <v>0</v>
      </c>
      <c r="Q127" s="24">
        <v>0</v>
      </c>
      <c r="R127" s="24">
        <v>4</v>
      </c>
      <c r="S127" s="34">
        <v>31</v>
      </c>
      <c r="T127" s="35">
        <v>0.51282051282051277</v>
      </c>
    </row>
    <row r="128" spans="1:20" s="25" customFormat="1" ht="24" customHeight="1" x14ac:dyDescent="0.25">
      <c r="A128" s="22" t="s">
        <v>147</v>
      </c>
      <c r="B128" s="23" t="s">
        <v>170</v>
      </c>
      <c r="C128" s="34">
        <v>67</v>
      </c>
      <c r="D128" s="24">
        <v>36</v>
      </c>
      <c r="E128" s="24">
        <v>31</v>
      </c>
      <c r="F128" s="24">
        <v>0</v>
      </c>
      <c r="G128" s="24">
        <v>0</v>
      </c>
      <c r="H128" s="34">
        <v>67</v>
      </c>
      <c r="I128" s="34">
        <v>49</v>
      </c>
      <c r="J128" s="34">
        <v>23</v>
      </c>
      <c r="K128" s="24">
        <v>23</v>
      </c>
      <c r="L128" s="24">
        <v>0</v>
      </c>
      <c r="M128" s="24">
        <v>26</v>
      </c>
      <c r="N128" s="24">
        <v>0</v>
      </c>
      <c r="O128" s="24">
        <v>18</v>
      </c>
      <c r="P128" s="24">
        <v>0</v>
      </c>
      <c r="Q128" s="24">
        <v>0</v>
      </c>
      <c r="R128" s="24">
        <v>0</v>
      </c>
      <c r="S128" s="34">
        <v>44</v>
      </c>
      <c r="T128" s="35">
        <v>0.46938775510204084</v>
      </c>
    </row>
    <row r="129" spans="1:20" s="25" customFormat="1" ht="24" customHeight="1" x14ac:dyDescent="0.25">
      <c r="A129" s="22" t="s">
        <v>148</v>
      </c>
      <c r="B129" s="23" t="s">
        <v>301</v>
      </c>
      <c r="C129" s="34">
        <v>65</v>
      </c>
      <c r="D129" s="24">
        <v>33</v>
      </c>
      <c r="E129" s="24">
        <v>32</v>
      </c>
      <c r="F129" s="24">
        <v>0</v>
      </c>
      <c r="G129" s="24">
        <v>0</v>
      </c>
      <c r="H129" s="34">
        <v>65</v>
      </c>
      <c r="I129" s="34">
        <v>37</v>
      </c>
      <c r="J129" s="34">
        <v>33</v>
      </c>
      <c r="K129" s="24">
        <v>33</v>
      </c>
      <c r="L129" s="24">
        <v>0</v>
      </c>
      <c r="M129" s="24">
        <v>4</v>
      </c>
      <c r="N129" s="24">
        <v>0</v>
      </c>
      <c r="O129" s="24">
        <v>27</v>
      </c>
      <c r="P129" s="24">
        <v>0</v>
      </c>
      <c r="Q129" s="24">
        <v>0</v>
      </c>
      <c r="R129" s="24">
        <v>1</v>
      </c>
      <c r="S129" s="34">
        <v>32</v>
      </c>
      <c r="T129" s="35">
        <v>0.89189189189189189</v>
      </c>
    </row>
    <row r="130" spans="1:20" s="25" customFormat="1" ht="24" customHeight="1" x14ac:dyDescent="0.25">
      <c r="A130" s="22" t="s">
        <v>149</v>
      </c>
      <c r="B130" s="23" t="s">
        <v>190</v>
      </c>
      <c r="C130" s="34">
        <v>93</v>
      </c>
      <c r="D130" s="24">
        <v>39</v>
      </c>
      <c r="E130" s="24">
        <v>54</v>
      </c>
      <c r="F130" s="24">
        <v>0</v>
      </c>
      <c r="G130" s="24">
        <v>0</v>
      </c>
      <c r="H130" s="34">
        <v>93</v>
      </c>
      <c r="I130" s="34">
        <v>75</v>
      </c>
      <c r="J130" s="34">
        <v>36</v>
      </c>
      <c r="K130" s="24">
        <v>35</v>
      </c>
      <c r="L130" s="24">
        <v>1</v>
      </c>
      <c r="M130" s="24">
        <v>39</v>
      </c>
      <c r="N130" s="24">
        <v>0</v>
      </c>
      <c r="O130" s="24">
        <v>18</v>
      </c>
      <c r="P130" s="24">
        <v>0</v>
      </c>
      <c r="Q130" s="24">
        <v>0</v>
      </c>
      <c r="R130" s="24">
        <v>0</v>
      </c>
      <c r="S130" s="34">
        <v>57</v>
      </c>
      <c r="T130" s="35">
        <v>0.48</v>
      </c>
    </row>
    <row r="131" spans="1:20" s="25" customFormat="1" ht="24" customHeight="1" x14ac:dyDescent="0.25">
      <c r="A131" s="22" t="s">
        <v>300</v>
      </c>
      <c r="B131" s="23"/>
      <c r="C131" s="34"/>
      <c r="D131" s="24"/>
      <c r="E131" s="24"/>
      <c r="F131" s="24"/>
      <c r="G131" s="24"/>
      <c r="H131" s="34"/>
      <c r="I131" s="34"/>
      <c r="J131" s="34"/>
      <c r="K131" s="24"/>
      <c r="L131" s="24"/>
      <c r="M131" s="24"/>
      <c r="N131" s="24"/>
      <c r="O131" s="24"/>
      <c r="P131" s="24"/>
      <c r="Q131" s="24"/>
      <c r="R131" s="24"/>
      <c r="S131" s="34"/>
      <c r="T131" s="35" t="e">
        <v>#DIV/0!</v>
      </c>
    </row>
    <row r="132" spans="1:20" s="25" customFormat="1" ht="24" customHeight="1" x14ac:dyDescent="0.25">
      <c r="A132" s="40" t="s">
        <v>36</v>
      </c>
      <c r="B132" s="37" t="s">
        <v>269</v>
      </c>
      <c r="C132" s="34">
        <v>841</v>
      </c>
      <c r="D132" s="34">
        <v>353</v>
      </c>
      <c r="E132" s="34">
        <v>488</v>
      </c>
      <c r="F132" s="34">
        <v>0</v>
      </c>
      <c r="G132" s="34">
        <v>0</v>
      </c>
      <c r="H132" s="34">
        <v>841</v>
      </c>
      <c r="I132" s="34">
        <v>683</v>
      </c>
      <c r="J132" s="34">
        <v>393</v>
      </c>
      <c r="K132" s="34">
        <v>388</v>
      </c>
      <c r="L132" s="34">
        <v>5</v>
      </c>
      <c r="M132" s="34">
        <v>290</v>
      </c>
      <c r="N132" s="34">
        <v>0</v>
      </c>
      <c r="O132" s="34">
        <v>152</v>
      </c>
      <c r="P132" s="34">
        <v>6</v>
      </c>
      <c r="Q132" s="34">
        <v>0</v>
      </c>
      <c r="R132" s="34">
        <v>0</v>
      </c>
      <c r="S132" s="34">
        <v>448</v>
      </c>
      <c r="T132" s="35">
        <v>0.57540263543191805</v>
      </c>
    </row>
    <row r="133" spans="1:20" s="25" customFormat="1" ht="24" customHeight="1" x14ac:dyDescent="0.25">
      <c r="A133" s="22" t="s">
        <v>150</v>
      </c>
      <c r="B133" s="23" t="s">
        <v>189</v>
      </c>
      <c r="C133" s="34">
        <v>128</v>
      </c>
      <c r="D133" s="24">
        <v>42</v>
      </c>
      <c r="E133" s="24">
        <v>86</v>
      </c>
      <c r="F133" s="24"/>
      <c r="G133" s="24"/>
      <c r="H133" s="34">
        <v>128</v>
      </c>
      <c r="I133" s="34">
        <v>106</v>
      </c>
      <c r="J133" s="34">
        <v>87</v>
      </c>
      <c r="K133" s="24">
        <v>85</v>
      </c>
      <c r="L133" s="24">
        <v>2</v>
      </c>
      <c r="M133" s="24">
        <v>19</v>
      </c>
      <c r="N133" s="24"/>
      <c r="O133" s="24">
        <v>21</v>
      </c>
      <c r="P133" s="24">
        <v>1</v>
      </c>
      <c r="Q133" s="24"/>
      <c r="R133" s="24"/>
      <c r="S133" s="34">
        <v>41</v>
      </c>
      <c r="T133" s="35">
        <v>0.82075471698113212</v>
      </c>
    </row>
    <row r="134" spans="1:20" s="25" customFormat="1" ht="24" customHeight="1" x14ac:dyDescent="0.25">
      <c r="A134" s="22" t="s">
        <v>151</v>
      </c>
      <c r="B134" s="23" t="s">
        <v>157</v>
      </c>
      <c r="C134" s="34">
        <v>204</v>
      </c>
      <c r="D134" s="24">
        <v>81</v>
      </c>
      <c r="E134" s="24">
        <v>123</v>
      </c>
      <c r="F134" s="24">
        <v>0</v>
      </c>
      <c r="G134" s="24"/>
      <c r="H134" s="34">
        <v>204</v>
      </c>
      <c r="I134" s="34">
        <v>173</v>
      </c>
      <c r="J134" s="34">
        <v>80</v>
      </c>
      <c r="K134" s="24">
        <v>79</v>
      </c>
      <c r="L134" s="24">
        <v>1</v>
      </c>
      <c r="M134" s="24">
        <v>93</v>
      </c>
      <c r="N134" s="24"/>
      <c r="O134" s="24">
        <v>31</v>
      </c>
      <c r="P134" s="24"/>
      <c r="Q134" s="24"/>
      <c r="R134" s="24"/>
      <c r="S134" s="34">
        <v>124</v>
      </c>
      <c r="T134" s="35">
        <v>0.46242774566473988</v>
      </c>
    </row>
    <row r="135" spans="1:20" s="25" customFormat="1" ht="24" customHeight="1" x14ac:dyDescent="0.25">
      <c r="A135" s="22" t="s">
        <v>152</v>
      </c>
      <c r="B135" s="23" t="s">
        <v>159</v>
      </c>
      <c r="C135" s="34">
        <v>221</v>
      </c>
      <c r="D135" s="24">
        <v>70</v>
      </c>
      <c r="E135" s="24">
        <v>151</v>
      </c>
      <c r="F135" s="24"/>
      <c r="G135" s="24"/>
      <c r="H135" s="34">
        <v>221</v>
      </c>
      <c r="I135" s="34">
        <v>179</v>
      </c>
      <c r="J135" s="34">
        <v>121</v>
      </c>
      <c r="K135" s="24">
        <v>120</v>
      </c>
      <c r="L135" s="24">
        <v>1</v>
      </c>
      <c r="M135" s="24">
        <v>58</v>
      </c>
      <c r="N135" s="24"/>
      <c r="O135" s="24">
        <v>42</v>
      </c>
      <c r="P135" s="24"/>
      <c r="Q135" s="24"/>
      <c r="R135" s="24"/>
      <c r="S135" s="34">
        <v>100</v>
      </c>
      <c r="T135" s="35">
        <v>0.67597765363128492</v>
      </c>
    </row>
    <row r="136" spans="1:20" s="25" customFormat="1" ht="24" customHeight="1" x14ac:dyDescent="0.25">
      <c r="A136" s="22" t="s">
        <v>153</v>
      </c>
      <c r="B136" s="23" t="s">
        <v>200</v>
      </c>
      <c r="C136" s="34">
        <v>182</v>
      </c>
      <c r="D136" s="24">
        <v>92</v>
      </c>
      <c r="E136" s="24">
        <v>90</v>
      </c>
      <c r="F136" s="24"/>
      <c r="G136" s="24"/>
      <c r="H136" s="34">
        <v>182</v>
      </c>
      <c r="I136" s="34">
        <v>157</v>
      </c>
      <c r="J136" s="34">
        <v>75</v>
      </c>
      <c r="K136" s="24">
        <v>75</v>
      </c>
      <c r="L136" s="24"/>
      <c r="M136" s="24">
        <v>82</v>
      </c>
      <c r="N136" s="24"/>
      <c r="O136" s="24">
        <v>20</v>
      </c>
      <c r="P136" s="24">
        <v>5</v>
      </c>
      <c r="Q136" s="24"/>
      <c r="R136" s="24"/>
      <c r="S136" s="34">
        <v>107</v>
      </c>
      <c r="T136" s="35">
        <v>0.47770700636942676</v>
      </c>
    </row>
    <row r="137" spans="1:20" s="25" customFormat="1" ht="24" customHeight="1" x14ac:dyDescent="0.25">
      <c r="A137" s="22" t="s">
        <v>154</v>
      </c>
      <c r="B137" s="23" t="s">
        <v>302</v>
      </c>
      <c r="C137" s="34">
        <v>106</v>
      </c>
      <c r="D137" s="24">
        <v>68</v>
      </c>
      <c r="E137" s="24">
        <v>38</v>
      </c>
      <c r="F137" s="24"/>
      <c r="G137" s="24"/>
      <c r="H137" s="34">
        <v>106</v>
      </c>
      <c r="I137" s="34">
        <v>68</v>
      </c>
      <c r="J137" s="34">
        <v>30</v>
      </c>
      <c r="K137" s="24">
        <v>29</v>
      </c>
      <c r="L137" s="24">
        <v>1</v>
      </c>
      <c r="M137" s="24">
        <v>38</v>
      </c>
      <c r="N137" s="24"/>
      <c r="O137" s="24">
        <v>38</v>
      </c>
      <c r="P137" s="24"/>
      <c r="Q137" s="24"/>
      <c r="R137" s="24"/>
      <c r="S137" s="34">
        <v>76</v>
      </c>
      <c r="T137" s="35">
        <v>0.44117647058823528</v>
      </c>
    </row>
    <row r="138" spans="1:20" s="25" customFormat="1" ht="24" customHeight="1" x14ac:dyDescent="0.25">
      <c r="A138" s="22" t="s">
        <v>155</v>
      </c>
      <c r="B138" s="23"/>
      <c r="C138" s="34"/>
      <c r="D138" s="24"/>
      <c r="E138" s="24"/>
      <c r="F138" s="24"/>
      <c r="G138" s="24"/>
      <c r="H138" s="34"/>
      <c r="I138" s="34"/>
      <c r="J138" s="34"/>
      <c r="K138" s="24"/>
      <c r="L138" s="24"/>
      <c r="M138" s="24"/>
      <c r="N138" s="24"/>
      <c r="O138" s="24"/>
      <c r="P138" s="24"/>
      <c r="Q138" s="24"/>
      <c r="R138" s="24"/>
      <c r="S138" s="34"/>
      <c r="T138" s="35" t="e">
        <v>#DIV/0!</v>
      </c>
    </row>
    <row r="139" spans="1:20" s="25" customFormat="1" ht="24" customHeight="1" x14ac:dyDescent="0.25">
      <c r="A139" s="40" t="s">
        <v>35</v>
      </c>
      <c r="B139" s="37" t="s">
        <v>270</v>
      </c>
      <c r="C139" s="34">
        <v>145</v>
      </c>
      <c r="D139" s="34">
        <v>55</v>
      </c>
      <c r="E139" s="34">
        <v>90</v>
      </c>
      <c r="F139" s="34">
        <v>0</v>
      </c>
      <c r="G139" s="34">
        <v>0</v>
      </c>
      <c r="H139" s="34">
        <v>145</v>
      </c>
      <c r="I139" s="34">
        <v>133</v>
      </c>
      <c r="J139" s="34">
        <v>88</v>
      </c>
      <c r="K139" s="34">
        <v>85</v>
      </c>
      <c r="L139" s="34">
        <v>3</v>
      </c>
      <c r="M139" s="34">
        <v>45</v>
      </c>
      <c r="N139" s="34">
        <v>0</v>
      </c>
      <c r="O139" s="34">
        <v>12</v>
      </c>
      <c r="P139" s="34">
        <v>0</v>
      </c>
      <c r="Q139" s="34">
        <v>0</v>
      </c>
      <c r="R139" s="34">
        <v>0</v>
      </c>
      <c r="S139" s="34">
        <v>57</v>
      </c>
      <c r="T139" s="35">
        <v>0.66165413533834583</v>
      </c>
    </row>
    <row r="140" spans="1:20" s="25" customFormat="1" ht="24" customHeight="1" x14ac:dyDescent="0.25">
      <c r="A140" s="22" t="s">
        <v>180</v>
      </c>
      <c r="B140" s="23" t="s">
        <v>283</v>
      </c>
      <c r="C140" s="34">
        <v>70</v>
      </c>
      <c r="D140" s="24">
        <v>19</v>
      </c>
      <c r="E140" s="24">
        <v>51</v>
      </c>
      <c r="F140" s="24">
        <v>0</v>
      </c>
      <c r="G140" s="24">
        <v>0</v>
      </c>
      <c r="H140" s="34">
        <v>70</v>
      </c>
      <c r="I140" s="34">
        <v>69</v>
      </c>
      <c r="J140" s="34">
        <v>47</v>
      </c>
      <c r="K140" s="24">
        <v>47</v>
      </c>
      <c r="L140" s="24">
        <v>0</v>
      </c>
      <c r="M140" s="24">
        <v>22</v>
      </c>
      <c r="N140" s="24">
        <v>0</v>
      </c>
      <c r="O140" s="24">
        <v>1</v>
      </c>
      <c r="P140" s="24">
        <v>0</v>
      </c>
      <c r="Q140" s="24">
        <v>0</v>
      </c>
      <c r="R140" s="24">
        <v>0</v>
      </c>
      <c r="S140" s="34">
        <v>23</v>
      </c>
      <c r="T140" s="35">
        <v>0.6811594202898551</v>
      </c>
    </row>
    <row r="141" spans="1:20" s="25" customFormat="1" ht="24" customHeight="1" x14ac:dyDescent="0.25">
      <c r="A141" s="22" t="s">
        <v>181</v>
      </c>
      <c r="B141" s="23" t="s">
        <v>218</v>
      </c>
      <c r="C141" s="34">
        <v>67</v>
      </c>
      <c r="D141" s="24">
        <v>35</v>
      </c>
      <c r="E141" s="24">
        <v>32</v>
      </c>
      <c r="F141" s="24">
        <v>0</v>
      </c>
      <c r="G141" s="24">
        <v>0</v>
      </c>
      <c r="H141" s="34">
        <v>67</v>
      </c>
      <c r="I141" s="34">
        <v>57</v>
      </c>
      <c r="J141" s="34">
        <v>34</v>
      </c>
      <c r="K141" s="24">
        <v>31</v>
      </c>
      <c r="L141" s="24">
        <v>3</v>
      </c>
      <c r="M141" s="24">
        <v>23</v>
      </c>
      <c r="N141" s="24">
        <v>0</v>
      </c>
      <c r="O141" s="24">
        <v>10</v>
      </c>
      <c r="P141" s="24">
        <v>0</v>
      </c>
      <c r="Q141" s="24">
        <v>0</v>
      </c>
      <c r="R141" s="24">
        <v>0</v>
      </c>
      <c r="S141" s="34">
        <v>33</v>
      </c>
      <c r="T141" s="35">
        <v>0.59649122807017541</v>
      </c>
    </row>
    <row r="142" spans="1:20" s="25" customFormat="1" ht="24" customHeight="1" x14ac:dyDescent="0.25">
      <c r="A142" s="22" t="s">
        <v>182</v>
      </c>
      <c r="B142" s="23" t="s">
        <v>303</v>
      </c>
      <c r="C142" s="34">
        <v>8</v>
      </c>
      <c r="D142" s="24">
        <v>1</v>
      </c>
      <c r="E142" s="24">
        <v>7</v>
      </c>
      <c r="F142" s="24">
        <v>0</v>
      </c>
      <c r="G142" s="24">
        <v>0</v>
      </c>
      <c r="H142" s="34">
        <v>8</v>
      </c>
      <c r="I142" s="34">
        <v>7</v>
      </c>
      <c r="J142" s="34">
        <v>7</v>
      </c>
      <c r="K142" s="24">
        <v>7</v>
      </c>
      <c r="L142" s="24">
        <v>0</v>
      </c>
      <c r="M142" s="24">
        <v>0</v>
      </c>
      <c r="N142" s="24">
        <v>0</v>
      </c>
      <c r="O142" s="24">
        <v>1</v>
      </c>
      <c r="P142" s="24">
        <v>0</v>
      </c>
      <c r="Q142" s="24">
        <v>0</v>
      </c>
      <c r="R142" s="24">
        <v>0</v>
      </c>
      <c r="S142" s="34">
        <v>1</v>
      </c>
      <c r="T142" s="35">
        <v>1</v>
      </c>
    </row>
    <row r="143" spans="1:20" s="25" customFormat="1" ht="24" customHeight="1" x14ac:dyDescent="0.25">
      <c r="A143" s="22"/>
      <c r="B143" s="23"/>
      <c r="C143" s="34">
        <v>0</v>
      </c>
      <c r="D143" s="24"/>
      <c r="E143" s="24"/>
      <c r="F143" s="24"/>
      <c r="G143" s="24"/>
      <c r="H143" s="34">
        <v>0</v>
      </c>
      <c r="I143" s="34">
        <v>0</v>
      </c>
      <c r="J143" s="34">
        <v>0</v>
      </c>
      <c r="K143" s="24"/>
      <c r="L143" s="24"/>
      <c r="M143" s="24"/>
      <c r="N143" s="24"/>
      <c r="O143" s="24"/>
      <c r="P143" s="24"/>
      <c r="Q143" s="24"/>
      <c r="R143" s="24"/>
      <c r="S143" s="34">
        <v>0</v>
      </c>
      <c r="T143" s="35" t="e">
        <v>#DIV/0!</v>
      </c>
    </row>
    <row r="144" spans="1:20" s="42" customFormat="1" ht="21.75" customHeight="1" x14ac:dyDescent="0.25">
      <c r="A144" s="84"/>
      <c r="B144" s="84"/>
      <c r="C144" s="84"/>
      <c r="D144" s="84"/>
      <c r="E144" s="84"/>
      <c r="F144" s="41"/>
      <c r="G144" s="41"/>
      <c r="M144" s="84" t="s">
        <v>323</v>
      </c>
      <c r="N144" s="84"/>
      <c r="O144" s="85"/>
      <c r="P144" s="85"/>
      <c r="Q144" s="85"/>
      <c r="R144" s="85"/>
      <c r="S144" s="85"/>
      <c r="T144" s="85"/>
    </row>
    <row r="145" spans="1:20" s="44" customFormat="1" ht="15.75" customHeight="1" x14ac:dyDescent="0.25">
      <c r="A145" s="89" t="s">
        <v>50</v>
      </c>
      <c r="B145" s="89"/>
      <c r="C145" s="89"/>
      <c r="D145" s="89"/>
      <c r="E145" s="89"/>
      <c r="F145" s="43"/>
      <c r="G145" s="43"/>
      <c r="H145" s="31"/>
      <c r="I145" s="31"/>
      <c r="J145" s="31"/>
      <c r="K145" s="31"/>
      <c r="L145" s="31"/>
      <c r="M145" s="86" t="s">
        <v>282</v>
      </c>
      <c r="N145" s="86"/>
      <c r="O145" s="86"/>
      <c r="P145" s="86"/>
      <c r="Q145" s="86"/>
      <c r="R145" s="86"/>
      <c r="S145" s="86"/>
      <c r="T145" s="86"/>
    </row>
    <row r="146" spans="1:20" s="44" customFormat="1" ht="72.75" customHeight="1" x14ac:dyDescent="0.25">
      <c r="A146" s="45"/>
      <c r="B146" s="45"/>
      <c r="C146" s="45"/>
      <c r="D146" s="45"/>
      <c r="H146" s="31"/>
      <c r="I146" s="31"/>
      <c r="J146" s="31"/>
      <c r="K146" s="31"/>
      <c r="L146" s="31"/>
      <c r="M146" s="31"/>
      <c r="N146" s="31"/>
      <c r="Q146" s="31"/>
      <c r="R146" s="31"/>
    </row>
    <row r="147" spans="1:20" s="44" customFormat="1" ht="15.75" customHeight="1" x14ac:dyDescent="0.25">
      <c r="A147" s="90" t="s">
        <v>234</v>
      </c>
      <c r="B147" s="90"/>
      <c r="C147" s="90"/>
      <c r="D147" s="90"/>
      <c r="E147" s="90"/>
      <c r="F147" s="46"/>
      <c r="G147" s="46"/>
      <c r="H147" s="46"/>
      <c r="I147" s="46"/>
      <c r="J147" s="46"/>
      <c r="K147" s="46"/>
      <c r="L147" s="46"/>
      <c r="M147" s="83" t="s">
        <v>256</v>
      </c>
      <c r="N147" s="83"/>
      <c r="O147" s="83"/>
      <c r="P147" s="83"/>
      <c r="Q147" s="83"/>
      <c r="R147" s="83"/>
      <c r="S147" s="83"/>
      <c r="T147" s="83"/>
    </row>
  </sheetData>
  <sheetProtection formatCells="0" formatColumns="0" formatRows="0" insertRows="0" deleteRows="0"/>
  <mergeCells count="35">
    <mergeCell ref="C3:C7"/>
    <mergeCell ref="A1:D1"/>
    <mergeCell ref="T3:T7"/>
    <mergeCell ref="M5:M7"/>
    <mergeCell ref="H3:H7"/>
    <mergeCell ref="O4:O7"/>
    <mergeCell ref="P4:P7"/>
    <mergeCell ref="E1:O1"/>
    <mergeCell ref="P1:T1"/>
    <mergeCell ref="Q2:T2"/>
    <mergeCell ref="S3:S7"/>
    <mergeCell ref="L6:L7"/>
    <mergeCell ref="R4:R7"/>
    <mergeCell ref="J4:N4"/>
    <mergeCell ref="J5:J7"/>
    <mergeCell ref="D3:E3"/>
    <mergeCell ref="I4:I7"/>
    <mergeCell ref="K5:L5"/>
    <mergeCell ref="I3:R3"/>
    <mergeCell ref="M147:T147"/>
    <mergeCell ref="M144:T144"/>
    <mergeCell ref="M145:T145"/>
    <mergeCell ref="K6:K7"/>
    <mergeCell ref="A144:E144"/>
    <mergeCell ref="A145:E145"/>
    <mergeCell ref="A147:E147"/>
    <mergeCell ref="A8:B8"/>
    <mergeCell ref="Q4:Q7"/>
    <mergeCell ref="G3:G7"/>
    <mergeCell ref="N5:N7"/>
    <mergeCell ref="E4:E7"/>
    <mergeCell ref="D4:D7"/>
    <mergeCell ref="F3:F7"/>
    <mergeCell ref="A3:A7"/>
    <mergeCell ref="B3:B7"/>
  </mergeCells>
  <pageMargins left="0.33" right="0.28999999999999998" top="0.39" bottom="0.4" header="0.31496062992126" footer="0.31496062992126"/>
  <pageSetup paperSize="9" scale="7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U148"/>
  <sheetViews>
    <sheetView view="pageBreakPreview" topLeftCell="A54" zoomScale="80" zoomScaleSheetLayoutView="80" workbookViewId="0">
      <selection activeCell="Z18" sqref="Z18"/>
    </sheetView>
  </sheetViews>
  <sheetFormatPr defaultColWidth="9" defaultRowHeight="15.75" x14ac:dyDescent="0.25"/>
  <cols>
    <col min="1" max="1" width="4.625" style="15" customWidth="1"/>
    <col min="2" max="2" width="17.625" style="15" customWidth="1"/>
    <col min="3" max="4" width="12.625" style="15" customWidth="1"/>
    <col min="5" max="5" width="11.625" style="15" customWidth="1"/>
    <col min="6" max="6" width="9.5" style="15" customWidth="1"/>
    <col min="7" max="7" width="9" style="15" customWidth="1"/>
    <col min="8" max="8" width="12.625" style="15" customWidth="1"/>
    <col min="9" max="10" width="11.875" style="15" customWidth="1"/>
    <col min="11" max="11" width="12.25" style="15" customWidth="1"/>
    <col min="12" max="12" width="10.75" style="15" customWidth="1"/>
    <col min="13" max="13" width="7.375" style="19" customWidth="1"/>
    <col min="14" max="14" width="11.5" style="19" customWidth="1"/>
    <col min="15" max="15" width="9" style="19" customWidth="1"/>
    <col min="16" max="16" width="12.625" style="19" customWidth="1"/>
    <col min="17" max="17" width="9.5" style="19" customWidth="1"/>
    <col min="18" max="18" width="7.875" style="19" customWidth="1"/>
    <col min="19" max="19" width="10" style="19" customWidth="1"/>
    <col min="20" max="20" width="11.625" style="19" customWidth="1"/>
    <col min="21" max="21" width="8.5" style="19" customWidth="1"/>
    <col min="22" max="16384" width="9" style="15"/>
  </cols>
  <sheetData>
    <row r="1" spans="1:21" ht="69" customHeight="1" x14ac:dyDescent="0.25">
      <c r="A1" s="104" t="s">
        <v>66</v>
      </c>
      <c r="B1" s="104"/>
      <c r="C1" s="104"/>
      <c r="D1" s="104"/>
      <c r="E1" s="108" t="s">
        <v>321</v>
      </c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9" t="s">
        <v>60</v>
      </c>
      <c r="S1" s="109"/>
      <c r="T1" s="109"/>
      <c r="U1" s="109"/>
    </row>
    <row r="2" spans="1:21" ht="17.25" customHeight="1" x14ac:dyDescent="0.25">
      <c r="B2" s="16"/>
      <c r="C2" s="16"/>
      <c r="I2" s="17"/>
      <c r="J2" s="18"/>
      <c r="K2" s="18"/>
      <c r="L2" s="18"/>
      <c r="P2" s="20"/>
      <c r="Q2" s="20"/>
      <c r="R2" s="115" t="s">
        <v>48</v>
      </c>
      <c r="S2" s="115"/>
      <c r="T2" s="115"/>
      <c r="U2" s="115"/>
    </row>
    <row r="3" spans="1:21" s="31" customFormat="1" ht="20.25" customHeight="1" x14ac:dyDescent="0.25">
      <c r="A3" s="96" t="s">
        <v>44</v>
      </c>
      <c r="B3" s="96" t="s">
        <v>45</v>
      </c>
      <c r="C3" s="94" t="s">
        <v>43</v>
      </c>
      <c r="D3" s="94" t="s">
        <v>4</v>
      </c>
      <c r="E3" s="94"/>
      <c r="F3" s="94" t="s">
        <v>68</v>
      </c>
      <c r="G3" s="94" t="s">
        <v>46</v>
      </c>
      <c r="H3" s="94" t="s">
        <v>26</v>
      </c>
      <c r="I3" s="99" t="s">
        <v>4</v>
      </c>
      <c r="J3" s="114"/>
      <c r="K3" s="114"/>
      <c r="L3" s="114"/>
      <c r="M3" s="114"/>
      <c r="N3" s="114"/>
      <c r="O3" s="114"/>
      <c r="P3" s="114"/>
      <c r="Q3" s="114"/>
      <c r="R3" s="114"/>
      <c r="S3" s="100"/>
      <c r="T3" s="111" t="s">
        <v>73</v>
      </c>
      <c r="U3" s="87" t="s">
        <v>47</v>
      </c>
    </row>
    <row r="4" spans="1:21" s="31" customFormat="1" ht="15.75" customHeight="1" x14ac:dyDescent="0.25">
      <c r="A4" s="97"/>
      <c r="B4" s="97"/>
      <c r="C4" s="94"/>
      <c r="D4" s="94" t="s">
        <v>75</v>
      </c>
      <c r="E4" s="94" t="s">
        <v>31</v>
      </c>
      <c r="F4" s="94"/>
      <c r="G4" s="94"/>
      <c r="H4" s="94"/>
      <c r="I4" s="94" t="s">
        <v>30</v>
      </c>
      <c r="J4" s="99" t="s">
        <v>4</v>
      </c>
      <c r="K4" s="114"/>
      <c r="L4" s="114"/>
      <c r="M4" s="114"/>
      <c r="N4" s="114"/>
      <c r="O4" s="100"/>
      <c r="P4" s="94" t="s">
        <v>67</v>
      </c>
      <c r="Q4" s="105" t="s">
        <v>69</v>
      </c>
      <c r="R4" s="93" t="s">
        <v>72</v>
      </c>
      <c r="S4" s="93" t="s">
        <v>29</v>
      </c>
      <c r="T4" s="112"/>
      <c r="U4" s="95"/>
    </row>
    <row r="5" spans="1:21" s="31" customFormat="1" ht="15.75" customHeight="1" x14ac:dyDescent="0.25">
      <c r="A5" s="97"/>
      <c r="B5" s="97"/>
      <c r="C5" s="94"/>
      <c r="D5" s="94"/>
      <c r="E5" s="94"/>
      <c r="F5" s="94"/>
      <c r="G5" s="94"/>
      <c r="H5" s="94"/>
      <c r="I5" s="94"/>
      <c r="J5" s="94" t="s">
        <v>34</v>
      </c>
      <c r="K5" s="99" t="s">
        <v>4</v>
      </c>
      <c r="L5" s="114"/>
      <c r="M5" s="100"/>
      <c r="N5" s="94" t="s">
        <v>28</v>
      </c>
      <c r="O5" s="87" t="s">
        <v>74</v>
      </c>
      <c r="P5" s="94"/>
      <c r="Q5" s="106"/>
      <c r="R5" s="93"/>
      <c r="S5" s="93"/>
      <c r="T5" s="112"/>
      <c r="U5" s="95"/>
    </row>
    <row r="6" spans="1:21" s="31" customFormat="1" ht="15.75" customHeight="1" x14ac:dyDescent="0.25">
      <c r="A6" s="97"/>
      <c r="B6" s="97"/>
      <c r="C6" s="94"/>
      <c r="D6" s="94"/>
      <c r="E6" s="94"/>
      <c r="F6" s="94"/>
      <c r="G6" s="94"/>
      <c r="H6" s="94"/>
      <c r="I6" s="94"/>
      <c r="J6" s="94"/>
      <c r="K6" s="87" t="s">
        <v>27</v>
      </c>
      <c r="L6" s="87" t="s">
        <v>70</v>
      </c>
      <c r="M6" s="87" t="s">
        <v>71</v>
      </c>
      <c r="N6" s="94"/>
      <c r="O6" s="95"/>
      <c r="P6" s="94"/>
      <c r="Q6" s="106"/>
      <c r="R6" s="93"/>
      <c r="S6" s="93"/>
      <c r="T6" s="112"/>
      <c r="U6" s="95"/>
    </row>
    <row r="7" spans="1:21" s="31" customFormat="1" ht="57.75" customHeight="1" x14ac:dyDescent="0.25">
      <c r="A7" s="98"/>
      <c r="B7" s="98"/>
      <c r="C7" s="94"/>
      <c r="D7" s="94"/>
      <c r="E7" s="94"/>
      <c r="F7" s="94"/>
      <c r="G7" s="94"/>
      <c r="H7" s="94"/>
      <c r="I7" s="94"/>
      <c r="J7" s="94"/>
      <c r="K7" s="88"/>
      <c r="L7" s="88"/>
      <c r="M7" s="88"/>
      <c r="N7" s="94"/>
      <c r="O7" s="88"/>
      <c r="P7" s="94"/>
      <c r="Q7" s="107"/>
      <c r="R7" s="93"/>
      <c r="S7" s="93"/>
      <c r="T7" s="113"/>
      <c r="U7" s="95"/>
    </row>
    <row r="8" spans="1:21" ht="23.25" customHeight="1" x14ac:dyDescent="0.25">
      <c r="A8" s="91" t="s">
        <v>3</v>
      </c>
      <c r="B8" s="92"/>
      <c r="C8" s="21" t="s">
        <v>7</v>
      </c>
      <c r="D8" s="21" t="s">
        <v>8</v>
      </c>
      <c r="E8" s="21" t="s">
        <v>12</v>
      </c>
      <c r="F8" s="21" t="s">
        <v>13</v>
      </c>
      <c r="G8" s="21" t="s">
        <v>14</v>
      </c>
      <c r="H8" s="21" t="s">
        <v>15</v>
      </c>
      <c r="I8" s="21" t="s">
        <v>16</v>
      </c>
      <c r="J8" s="21" t="s">
        <v>17</v>
      </c>
      <c r="K8" s="21" t="s">
        <v>18</v>
      </c>
      <c r="L8" s="21" t="s">
        <v>19</v>
      </c>
      <c r="M8" s="21" t="s">
        <v>20</v>
      </c>
      <c r="N8" s="21" t="s">
        <v>36</v>
      </c>
      <c r="O8" s="21" t="s">
        <v>35</v>
      </c>
      <c r="P8" s="21" t="s">
        <v>37</v>
      </c>
      <c r="Q8" s="21" t="s">
        <v>38</v>
      </c>
      <c r="R8" s="21" t="s">
        <v>39</v>
      </c>
      <c r="S8" s="21" t="s">
        <v>40</v>
      </c>
      <c r="T8" s="21" t="s">
        <v>41</v>
      </c>
      <c r="U8" s="21" t="s">
        <v>42</v>
      </c>
    </row>
    <row r="9" spans="1:21" ht="22.5" customHeight="1" x14ac:dyDescent="0.25">
      <c r="A9" s="47"/>
      <c r="B9" s="47" t="s">
        <v>6</v>
      </c>
      <c r="C9" s="48">
        <v>4915161253</v>
      </c>
      <c r="D9" s="48">
        <v>3113250820</v>
      </c>
      <c r="E9" s="48">
        <v>1801910433</v>
      </c>
      <c r="F9" s="48">
        <v>37175769</v>
      </c>
      <c r="G9" s="48">
        <v>3609913</v>
      </c>
      <c r="H9" s="48">
        <v>4874375571</v>
      </c>
      <c r="I9" s="48">
        <v>2966036623</v>
      </c>
      <c r="J9" s="48">
        <v>608284274</v>
      </c>
      <c r="K9" s="48">
        <v>508107633</v>
      </c>
      <c r="L9" s="48">
        <v>100176641</v>
      </c>
      <c r="M9" s="48">
        <v>0</v>
      </c>
      <c r="N9" s="48">
        <v>2356332207</v>
      </c>
      <c r="O9" s="48">
        <v>1420142</v>
      </c>
      <c r="P9" s="48">
        <v>1610635966</v>
      </c>
      <c r="Q9" s="48">
        <v>84459889</v>
      </c>
      <c r="R9" s="48">
        <v>655300</v>
      </c>
      <c r="S9" s="48">
        <v>212587793</v>
      </c>
      <c r="T9" s="48">
        <v>4266091297</v>
      </c>
      <c r="U9" s="49">
        <v>0.20508319731559835</v>
      </c>
    </row>
    <row r="10" spans="1:21" s="29" customFormat="1" ht="22.5" customHeight="1" x14ac:dyDescent="0.25">
      <c r="A10" s="50" t="s">
        <v>0</v>
      </c>
      <c r="B10" s="51" t="s">
        <v>277</v>
      </c>
      <c r="C10" s="48">
        <v>550517606</v>
      </c>
      <c r="D10" s="48">
        <v>407229733</v>
      </c>
      <c r="E10" s="48">
        <v>143287873</v>
      </c>
      <c r="F10" s="48">
        <v>1290455</v>
      </c>
      <c r="G10" s="48">
        <v>77496</v>
      </c>
      <c r="H10" s="48">
        <v>549149655</v>
      </c>
      <c r="I10" s="48">
        <v>381875588</v>
      </c>
      <c r="J10" s="48">
        <v>107444658</v>
      </c>
      <c r="K10" s="48">
        <v>92595879</v>
      </c>
      <c r="L10" s="48">
        <v>14848779</v>
      </c>
      <c r="M10" s="48">
        <v>0</v>
      </c>
      <c r="N10" s="48">
        <v>274430930</v>
      </c>
      <c r="O10" s="48">
        <v>0</v>
      </c>
      <c r="P10" s="48">
        <v>156580286</v>
      </c>
      <c r="Q10" s="48">
        <v>4970381</v>
      </c>
      <c r="R10" s="48">
        <v>0</v>
      </c>
      <c r="S10" s="48">
        <v>5723400</v>
      </c>
      <c r="T10" s="48">
        <v>441704997</v>
      </c>
      <c r="U10" s="49">
        <v>0.28136037331613878</v>
      </c>
    </row>
    <row r="11" spans="1:21" s="29" customFormat="1" ht="22.5" customHeight="1" x14ac:dyDescent="0.25">
      <c r="A11" s="26">
        <v>1</v>
      </c>
      <c r="B11" s="27" t="s">
        <v>256</v>
      </c>
      <c r="C11" s="48">
        <v>13139397</v>
      </c>
      <c r="D11" s="52">
        <v>0</v>
      </c>
      <c r="E11" s="28">
        <v>13139397</v>
      </c>
      <c r="F11" s="28">
        <v>0</v>
      </c>
      <c r="G11" s="28">
        <v>0</v>
      </c>
      <c r="H11" s="48">
        <v>13139397</v>
      </c>
      <c r="I11" s="48">
        <v>13139397</v>
      </c>
      <c r="J11" s="48">
        <v>13139397</v>
      </c>
      <c r="K11" s="28">
        <v>13139397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48">
        <v>0</v>
      </c>
      <c r="U11" s="49">
        <v>1</v>
      </c>
    </row>
    <row r="12" spans="1:21" s="29" customFormat="1" ht="22.5" customHeight="1" x14ac:dyDescent="0.25">
      <c r="A12" s="26">
        <v>2</v>
      </c>
      <c r="B12" s="27" t="s">
        <v>228</v>
      </c>
      <c r="C12" s="48">
        <v>73686741</v>
      </c>
      <c r="D12" s="52">
        <v>40700691</v>
      </c>
      <c r="E12" s="28">
        <v>32986050</v>
      </c>
      <c r="F12" s="28">
        <v>0</v>
      </c>
      <c r="G12" s="28">
        <v>0</v>
      </c>
      <c r="H12" s="48">
        <v>73686741</v>
      </c>
      <c r="I12" s="48">
        <v>65723087</v>
      </c>
      <c r="J12" s="48">
        <v>19071420</v>
      </c>
      <c r="K12" s="28">
        <v>18955092</v>
      </c>
      <c r="L12" s="28">
        <v>116328</v>
      </c>
      <c r="M12" s="28">
        <v>0</v>
      </c>
      <c r="N12" s="28">
        <v>46651667</v>
      </c>
      <c r="O12" s="28">
        <v>0</v>
      </c>
      <c r="P12" s="28">
        <v>5969134</v>
      </c>
      <c r="Q12" s="28">
        <v>1994520</v>
      </c>
      <c r="R12" s="28">
        <v>0</v>
      </c>
      <c r="S12" s="28">
        <v>0</v>
      </c>
      <c r="T12" s="48">
        <v>54615321</v>
      </c>
      <c r="U12" s="49">
        <v>0.29017839651993216</v>
      </c>
    </row>
    <row r="13" spans="1:21" s="29" customFormat="1" ht="22.5" customHeight="1" x14ac:dyDescent="0.25">
      <c r="A13" s="26">
        <v>3</v>
      </c>
      <c r="B13" s="27" t="s">
        <v>225</v>
      </c>
      <c r="C13" s="48">
        <v>21173046</v>
      </c>
      <c r="D13" s="52">
        <v>14435635</v>
      </c>
      <c r="E13" s="28">
        <v>6737411</v>
      </c>
      <c r="F13" s="28">
        <v>0</v>
      </c>
      <c r="G13" s="28">
        <v>0</v>
      </c>
      <c r="H13" s="48">
        <v>21173046</v>
      </c>
      <c r="I13" s="48">
        <v>16058097</v>
      </c>
      <c r="J13" s="48">
        <v>7567172</v>
      </c>
      <c r="K13" s="28">
        <v>7470574</v>
      </c>
      <c r="L13" s="28">
        <v>96598</v>
      </c>
      <c r="M13" s="28">
        <v>0</v>
      </c>
      <c r="N13" s="28">
        <v>8490925</v>
      </c>
      <c r="O13" s="28">
        <v>0</v>
      </c>
      <c r="P13" s="28">
        <v>5114949</v>
      </c>
      <c r="Q13" s="28">
        <v>0</v>
      </c>
      <c r="R13" s="28">
        <v>0</v>
      </c>
      <c r="S13" s="28">
        <v>0</v>
      </c>
      <c r="T13" s="48">
        <v>13605874</v>
      </c>
      <c r="U13" s="49">
        <v>0.47123715842543484</v>
      </c>
    </row>
    <row r="14" spans="1:21" s="29" customFormat="1" ht="22.5" customHeight="1" x14ac:dyDescent="0.25">
      <c r="A14" s="26">
        <v>4</v>
      </c>
      <c r="B14" s="27" t="s">
        <v>226</v>
      </c>
      <c r="C14" s="48">
        <v>119102203</v>
      </c>
      <c r="D14" s="52">
        <v>117535266</v>
      </c>
      <c r="E14" s="28">
        <v>1566937</v>
      </c>
      <c r="F14" s="28">
        <v>200</v>
      </c>
      <c r="G14" s="28">
        <v>0</v>
      </c>
      <c r="H14" s="48">
        <v>119102003</v>
      </c>
      <c r="I14" s="48">
        <v>55878178</v>
      </c>
      <c r="J14" s="48">
        <v>2458726</v>
      </c>
      <c r="K14" s="28">
        <v>1963726</v>
      </c>
      <c r="L14" s="28">
        <v>495000</v>
      </c>
      <c r="M14" s="28">
        <v>0</v>
      </c>
      <c r="N14" s="28">
        <v>53419452</v>
      </c>
      <c r="O14" s="28">
        <v>0</v>
      </c>
      <c r="P14" s="28">
        <v>63223825</v>
      </c>
      <c r="Q14" s="28">
        <v>0</v>
      </c>
      <c r="R14" s="28">
        <v>0</v>
      </c>
      <c r="S14" s="28">
        <v>0</v>
      </c>
      <c r="T14" s="48">
        <v>116643277</v>
      </c>
      <c r="U14" s="49">
        <v>4.4001542068891362E-2</v>
      </c>
    </row>
    <row r="15" spans="1:21" s="29" customFormat="1" ht="22.5" customHeight="1" x14ac:dyDescent="0.25">
      <c r="A15" s="26">
        <v>5</v>
      </c>
      <c r="B15" s="27" t="s">
        <v>232</v>
      </c>
      <c r="C15" s="48">
        <v>128340583</v>
      </c>
      <c r="D15" s="52">
        <v>108351098</v>
      </c>
      <c r="E15" s="28">
        <v>19989485</v>
      </c>
      <c r="F15" s="28">
        <v>10200</v>
      </c>
      <c r="G15" s="28">
        <v>0</v>
      </c>
      <c r="H15" s="48">
        <v>128330383</v>
      </c>
      <c r="I15" s="48">
        <v>124825782</v>
      </c>
      <c r="J15" s="48">
        <v>16053592</v>
      </c>
      <c r="K15" s="28">
        <v>15749957</v>
      </c>
      <c r="L15" s="28">
        <v>303635</v>
      </c>
      <c r="M15" s="28">
        <v>0</v>
      </c>
      <c r="N15" s="28">
        <v>108772190</v>
      </c>
      <c r="O15" s="28">
        <v>0</v>
      </c>
      <c r="P15" s="28">
        <v>3504601</v>
      </c>
      <c r="Q15" s="28">
        <v>0</v>
      </c>
      <c r="R15" s="28">
        <v>0</v>
      </c>
      <c r="S15" s="28">
        <v>0</v>
      </c>
      <c r="T15" s="48">
        <v>112276791</v>
      </c>
      <c r="U15" s="49">
        <v>0.12860798260410658</v>
      </c>
    </row>
    <row r="16" spans="1:21" s="29" customFormat="1" ht="22.5" customHeight="1" x14ac:dyDescent="0.25">
      <c r="A16" s="26">
        <v>6</v>
      </c>
      <c r="B16" s="27" t="s">
        <v>231</v>
      </c>
      <c r="C16" s="48">
        <v>10876391</v>
      </c>
      <c r="D16" s="52">
        <v>9622355</v>
      </c>
      <c r="E16" s="28">
        <v>1254036</v>
      </c>
      <c r="F16" s="28">
        <v>22500</v>
      </c>
      <c r="G16" s="28">
        <v>77496</v>
      </c>
      <c r="H16" s="48">
        <v>10776395</v>
      </c>
      <c r="I16" s="48">
        <v>2947286</v>
      </c>
      <c r="J16" s="48">
        <v>2062166</v>
      </c>
      <c r="K16" s="28">
        <v>2062166</v>
      </c>
      <c r="L16" s="28">
        <v>0</v>
      </c>
      <c r="M16" s="28">
        <v>0</v>
      </c>
      <c r="N16" s="28">
        <v>885120</v>
      </c>
      <c r="O16" s="28">
        <v>0</v>
      </c>
      <c r="P16" s="28">
        <v>2105709</v>
      </c>
      <c r="Q16" s="28">
        <v>0</v>
      </c>
      <c r="R16" s="28">
        <v>0</v>
      </c>
      <c r="S16" s="28">
        <v>5723400</v>
      </c>
      <c r="T16" s="48">
        <v>8714229</v>
      </c>
      <c r="U16" s="49">
        <v>0.6996830304218864</v>
      </c>
    </row>
    <row r="17" spans="1:21" s="29" customFormat="1" ht="22.5" customHeight="1" x14ac:dyDescent="0.25">
      <c r="A17" s="26">
        <v>7</v>
      </c>
      <c r="B17" s="27" t="s">
        <v>227</v>
      </c>
      <c r="C17" s="48">
        <v>74097617</v>
      </c>
      <c r="D17" s="52">
        <v>45837328</v>
      </c>
      <c r="E17" s="28">
        <v>28260289</v>
      </c>
      <c r="F17" s="28">
        <v>0</v>
      </c>
      <c r="G17" s="28">
        <v>0</v>
      </c>
      <c r="H17" s="48">
        <v>74097617</v>
      </c>
      <c r="I17" s="48">
        <v>43202507</v>
      </c>
      <c r="J17" s="48">
        <v>4403713</v>
      </c>
      <c r="K17" s="28">
        <v>4182862</v>
      </c>
      <c r="L17" s="28">
        <v>220851</v>
      </c>
      <c r="M17" s="28">
        <v>0</v>
      </c>
      <c r="N17" s="28">
        <v>38798794</v>
      </c>
      <c r="O17" s="28">
        <v>0</v>
      </c>
      <c r="P17" s="28">
        <v>30895109</v>
      </c>
      <c r="Q17" s="28">
        <v>1</v>
      </c>
      <c r="R17" s="28">
        <v>0</v>
      </c>
      <c r="S17" s="28">
        <v>0</v>
      </c>
      <c r="T17" s="48">
        <v>69693904</v>
      </c>
      <c r="U17" s="49">
        <v>0.10193188557321453</v>
      </c>
    </row>
    <row r="18" spans="1:21" s="29" customFormat="1" ht="22.5" customHeight="1" x14ac:dyDescent="0.25">
      <c r="A18" s="26">
        <v>8</v>
      </c>
      <c r="B18" s="27" t="s">
        <v>229</v>
      </c>
      <c r="C18" s="48">
        <v>20749189</v>
      </c>
      <c r="D18" s="52">
        <v>17036023</v>
      </c>
      <c r="E18" s="28">
        <v>3713166</v>
      </c>
      <c r="F18" s="28">
        <v>0</v>
      </c>
      <c r="G18" s="28">
        <v>0</v>
      </c>
      <c r="H18" s="48">
        <v>20749189</v>
      </c>
      <c r="I18" s="48">
        <v>9210371</v>
      </c>
      <c r="J18" s="48">
        <v>4279748</v>
      </c>
      <c r="K18" s="28">
        <v>4142598</v>
      </c>
      <c r="L18" s="28">
        <v>137150</v>
      </c>
      <c r="M18" s="28">
        <v>0</v>
      </c>
      <c r="N18" s="28">
        <v>4930623</v>
      </c>
      <c r="O18" s="28">
        <v>0</v>
      </c>
      <c r="P18" s="28">
        <v>8724258</v>
      </c>
      <c r="Q18" s="28">
        <v>2814560</v>
      </c>
      <c r="R18" s="28">
        <v>0</v>
      </c>
      <c r="S18" s="28">
        <v>0</v>
      </c>
      <c r="T18" s="48">
        <v>16469441</v>
      </c>
      <c r="U18" s="49">
        <v>0.46466618988529346</v>
      </c>
    </row>
    <row r="19" spans="1:21" s="29" customFormat="1" ht="22.5" customHeight="1" x14ac:dyDescent="0.25">
      <c r="A19" s="26">
        <v>9</v>
      </c>
      <c r="B19" s="27" t="s">
        <v>230</v>
      </c>
      <c r="C19" s="48">
        <v>66669276</v>
      </c>
      <c r="D19" s="52">
        <v>50867709</v>
      </c>
      <c r="E19" s="28">
        <v>15801567</v>
      </c>
      <c r="F19" s="28">
        <v>20200</v>
      </c>
      <c r="G19" s="28">
        <v>0</v>
      </c>
      <c r="H19" s="48">
        <v>66649076</v>
      </c>
      <c r="I19" s="48">
        <v>31299192</v>
      </c>
      <c r="J19" s="48">
        <v>28340198</v>
      </c>
      <c r="K19" s="28">
        <v>14860981</v>
      </c>
      <c r="L19" s="28">
        <v>13479217</v>
      </c>
      <c r="M19" s="28">
        <v>0</v>
      </c>
      <c r="N19" s="28">
        <v>2958994</v>
      </c>
      <c r="O19" s="28">
        <v>0</v>
      </c>
      <c r="P19" s="28">
        <v>35188584</v>
      </c>
      <c r="Q19" s="28">
        <v>161300</v>
      </c>
      <c r="R19" s="28">
        <v>0</v>
      </c>
      <c r="S19" s="28">
        <v>0</v>
      </c>
      <c r="T19" s="48">
        <v>38308878</v>
      </c>
      <c r="U19" s="49">
        <v>0.90546100998389989</v>
      </c>
    </row>
    <row r="20" spans="1:21" s="29" customFormat="1" ht="22.5" customHeight="1" x14ac:dyDescent="0.25">
      <c r="A20" s="26">
        <v>10</v>
      </c>
      <c r="B20" s="27" t="s">
        <v>234</v>
      </c>
      <c r="C20" s="48">
        <v>580857</v>
      </c>
      <c r="D20" s="52">
        <v>77826</v>
      </c>
      <c r="E20" s="28">
        <v>503031</v>
      </c>
      <c r="F20" s="28">
        <v>0</v>
      </c>
      <c r="G20" s="28">
        <v>0</v>
      </c>
      <c r="H20" s="48">
        <v>580857</v>
      </c>
      <c r="I20" s="48">
        <v>526531</v>
      </c>
      <c r="J20" s="48">
        <v>272107</v>
      </c>
      <c r="K20" s="28">
        <v>272107</v>
      </c>
      <c r="L20" s="28">
        <v>0</v>
      </c>
      <c r="M20" s="28">
        <v>0</v>
      </c>
      <c r="N20" s="28">
        <v>254424</v>
      </c>
      <c r="O20" s="28">
        <v>0</v>
      </c>
      <c r="P20" s="28">
        <v>54326</v>
      </c>
      <c r="Q20" s="28">
        <v>0</v>
      </c>
      <c r="R20" s="28">
        <v>0</v>
      </c>
      <c r="S20" s="28">
        <v>0</v>
      </c>
      <c r="T20" s="48">
        <v>308750</v>
      </c>
      <c r="U20" s="49">
        <v>0.51679198375784141</v>
      </c>
    </row>
    <row r="21" spans="1:21" s="29" customFormat="1" ht="22.5" customHeight="1" x14ac:dyDescent="0.25">
      <c r="A21" s="26">
        <v>11</v>
      </c>
      <c r="B21" s="27" t="s">
        <v>285</v>
      </c>
      <c r="C21" s="48">
        <v>6469057</v>
      </c>
      <c r="D21" s="52">
        <v>464503</v>
      </c>
      <c r="E21" s="28">
        <v>6004554</v>
      </c>
      <c r="F21" s="28">
        <v>1237355</v>
      </c>
      <c r="G21" s="28">
        <v>0</v>
      </c>
      <c r="H21" s="48">
        <v>5231702</v>
      </c>
      <c r="I21" s="48">
        <v>5160051</v>
      </c>
      <c r="J21" s="48">
        <v>4262613</v>
      </c>
      <c r="K21" s="28">
        <v>4262613</v>
      </c>
      <c r="L21" s="28">
        <v>0</v>
      </c>
      <c r="M21" s="28">
        <v>0</v>
      </c>
      <c r="N21" s="28">
        <v>897438</v>
      </c>
      <c r="O21" s="28">
        <v>0</v>
      </c>
      <c r="P21" s="28">
        <v>71651</v>
      </c>
      <c r="Q21" s="28">
        <v>0</v>
      </c>
      <c r="R21" s="28">
        <v>0</v>
      </c>
      <c r="S21" s="28">
        <v>0</v>
      </c>
      <c r="T21" s="48">
        <v>969089</v>
      </c>
      <c r="U21" s="49">
        <v>0.82607962595718532</v>
      </c>
    </row>
    <row r="22" spans="1:21" s="29" customFormat="1" ht="22.5" customHeight="1" x14ac:dyDescent="0.25">
      <c r="A22" s="26">
        <v>12</v>
      </c>
      <c r="B22" s="27" t="s">
        <v>286</v>
      </c>
      <c r="C22" s="48">
        <v>7439298</v>
      </c>
      <c r="D22" s="52">
        <v>597035</v>
      </c>
      <c r="E22" s="28">
        <v>6842263</v>
      </c>
      <c r="F22" s="28">
        <v>0</v>
      </c>
      <c r="G22" s="28">
        <v>0</v>
      </c>
      <c r="H22" s="48">
        <v>7439298</v>
      </c>
      <c r="I22" s="48">
        <v>7385962</v>
      </c>
      <c r="J22" s="48">
        <v>2963848</v>
      </c>
      <c r="K22" s="28">
        <v>2963848</v>
      </c>
      <c r="L22" s="28">
        <v>0</v>
      </c>
      <c r="M22" s="28">
        <v>0</v>
      </c>
      <c r="N22" s="28">
        <v>4422114</v>
      </c>
      <c r="O22" s="28">
        <v>0</v>
      </c>
      <c r="P22" s="28">
        <v>53336</v>
      </c>
      <c r="Q22" s="28">
        <v>0</v>
      </c>
      <c r="R22" s="28">
        <v>0</v>
      </c>
      <c r="S22" s="28">
        <v>0</v>
      </c>
      <c r="T22" s="48">
        <v>4475450</v>
      </c>
      <c r="U22" s="49">
        <v>0.40128124136029947</v>
      </c>
    </row>
    <row r="23" spans="1:21" s="29" customFormat="1" ht="22.5" customHeight="1" x14ac:dyDescent="0.25">
      <c r="A23" s="26">
        <v>13</v>
      </c>
      <c r="B23" s="27" t="s">
        <v>192</v>
      </c>
      <c r="C23" s="48">
        <v>6085436</v>
      </c>
      <c r="D23" s="52">
        <v>107364</v>
      </c>
      <c r="E23" s="28">
        <v>5978072</v>
      </c>
      <c r="F23" s="28">
        <v>0</v>
      </c>
      <c r="G23" s="28">
        <v>0</v>
      </c>
      <c r="H23" s="48">
        <v>6085436</v>
      </c>
      <c r="I23" s="48">
        <v>5987532</v>
      </c>
      <c r="J23" s="48">
        <v>2531650</v>
      </c>
      <c r="K23" s="28">
        <v>2531650</v>
      </c>
      <c r="L23" s="28">
        <v>0</v>
      </c>
      <c r="M23" s="28">
        <v>0</v>
      </c>
      <c r="N23" s="28">
        <v>3455882</v>
      </c>
      <c r="O23" s="28">
        <v>0</v>
      </c>
      <c r="P23" s="28">
        <v>97904</v>
      </c>
      <c r="Q23" s="28">
        <v>0</v>
      </c>
      <c r="R23" s="28">
        <v>0</v>
      </c>
      <c r="S23" s="28">
        <v>0</v>
      </c>
      <c r="T23" s="48">
        <v>3553786</v>
      </c>
      <c r="U23" s="49">
        <v>0.42282028722351711</v>
      </c>
    </row>
    <row r="24" spans="1:21" s="29" customFormat="1" ht="22.5" customHeight="1" x14ac:dyDescent="0.25">
      <c r="A24" s="26">
        <v>14</v>
      </c>
      <c r="B24" s="27" t="s">
        <v>195</v>
      </c>
      <c r="C24" s="48">
        <v>2108515</v>
      </c>
      <c r="D24" s="28">
        <v>1596900</v>
      </c>
      <c r="E24" s="28">
        <v>511615</v>
      </c>
      <c r="F24" s="28">
        <v>0</v>
      </c>
      <c r="G24" s="28">
        <v>0</v>
      </c>
      <c r="H24" s="48">
        <v>2108515</v>
      </c>
      <c r="I24" s="48">
        <v>531615</v>
      </c>
      <c r="J24" s="48">
        <v>38308</v>
      </c>
      <c r="K24" s="28">
        <v>38308</v>
      </c>
      <c r="L24" s="28">
        <v>0</v>
      </c>
      <c r="M24" s="28">
        <v>0</v>
      </c>
      <c r="N24" s="28">
        <v>493307</v>
      </c>
      <c r="O24" s="28">
        <v>0</v>
      </c>
      <c r="P24" s="28">
        <v>1576900</v>
      </c>
      <c r="Q24" s="28">
        <v>0</v>
      </c>
      <c r="R24" s="28">
        <v>0</v>
      </c>
      <c r="S24" s="28">
        <v>0</v>
      </c>
      <c r="T24" s="48">
        <v>2070207</v>
      </c>
      <c r="U24" s="49">
        <v>7.2059667240390132E-2</v>
      </c>
    </row>
    <row r="25" spans="1:21" s="29" customFormat="1" ht="22.5" customHeight="1" x14ac:dyDescent="0.25">
      <c r="A25" s="50" t="s">
        <v>1</v>
      </c>
      <c r="B25" s="51" t="s">
        <v>257</v>
      </c>
      <c r="C25" s="48">
        <v>4364643647</v>
      </c>
      <c r="D25" s="48">
        <v>2706021087</v>
      </c>
      <c r="E25" s="48">
        <v>1658622560</v>
      </c>
      <c r="F25" s="48">
        <v>35885314</v>
      </c>
      <c r="G25" s="48">
        <v>3532417</v>
      </c>
      <c r="H25" s="48">
        <v>4325225916</v>
      </c>
      <c r="I25" s="48">
        <v>2584161035</v>
      </c>
      <c r="J25" s="48">
        <v>500839616</v>
      </c>
      <c r="K25" s="48">
        <v>415511754</v>
      </c>
      <c r="L25" s="48">
        <v>85327862</v>
      </c>
      <c r="M25" s="48">
        <v>0</v>
      </c>
      <c r="N25" s="48">
        <v>2081901277</v>
      </c>
      <c r="O25" s="48">
        <v>1420142</v>
      </c>
      <c r="P25" s="48">
        <v>1454055680</v>
      </c>
      <c r="Q25" s="48">
        <v>79489508</v>
      </c>
      <c r="R25" s="48">
        <v>655300</v>
      </c>
      <c r="S25" s="48">
        <v>206864393</v>
      </c>
      <c r="T25" s="48">
        <v>3824386300</v>
      </c>
      <c r="U25" s="49">
        <v>0.19381130247558276</v>
      </c>
    </row>
    <row r="26" spans="1:21" s="29" customFormat="1" ht="22.5" customHeight="1" x14ac:dyDescent="0.25">
      <c r="A26" s="50">
        <v>1</v>
      </c>
      <c r="B26" s="51" t="s">
        <v>258</v>
      </c>
      <c r="C26" s="48">
        <v>1215582644</v>
      </c>
      <c r="D26" s="48">
        <v>893370775</v>
      </c>
      <c r="E26" s="48">
        <v>322211869</v>
      </c>
      <c r="F26" s="48">
        <v>8893102</v>
      </c>
      <c r="G26" s="48">
        <v>55237</v>
      </c>
      <c r="H26" s="48">
        <v>1206634305</v>
      </c>
      <c r="I26" s="48">
        <v>560499512</v>
      </c>
      <c r="J26" s="48">
        <v>154041255</v>
      </c>
      <c r="K26" s="48">
        <v>110107311</v>
      </c>
      <c r="L26" s="48">
        <v>43933944</v>
      </c>
      <c r="M26" s="48">
        <v>0</v>
      </c>
      <c r="N26" s="48">
        <v>406458257</v>
      </c>
      <c r="O26" s="48">
        <v>0</v>
      </c>
      <c r="P26" s="48">
        <v>568883783</v>
      </c>
      <c r="Q26" s="48">
        <v>19260967</v>
      </c>
      <c r="R26" s="48">
        <v>0</v>
      </c>
      <c r="S26" s="48">
        <v>57990043</v>
      </c>
      <c r="T26" s="48">
        <v>1052593050</v>
      </c>
      <c r="U26" s="49">
        <v>0.27482852652332013</v>
      </c>
    </row>
    <row r="27" spans="1:21" s="29" customFormat="1" ht="22.5" customHeight="1" x14ac:dyDescent="0.25">
      <c r="A27" s="26" t="s">
        <v>276</v>
      </c>
      <c r="B27" s="27" t="s">
        <v>202</v>
      </c>
      <c r="C27" s="48">
        <v>116162946</v>
      </c>
      <c r="D27" s="28">
        <v>36740173</v>
      </c>
      <c r="E27" s="28">
        <v>79422773</v>
      </c>
      <c r="F27" s="28">
        <v>258135</v>
      </c>
      <c r="G27" s="28">
        <v>0</v>
      </c>
      <c r="H27" s="48">
        <v>115904811</v>
      </c>
      <c r="I27" s="48">
        <v>99242481</v>
      </c>
      <c r="J27" s="48">
        <v>27669437</v>
      </c>
      <c r="K27" s="28">
        <v>23395645</v>
      </c>
      <c r="L27" s="28">
        <v>4273792</v>
      </c>
      <c r="M27" s="28">
        <v>0</v>
      </c>
      <c r="N27" s="28">
        <v>71573044</v>
      </c>
      <c r="O27" s="28">
        <v>0</v>
      </c>
      <c r="P27" s="28">
        <v>11711358</v>
      </c>
      <c r="Q27" s="28">
        <v>4950972</v>
      </c>
      <c r="R27" s="28">
        <v>0</v>
      </c>
      <c r="S27" s="28">
        <v>0</v>
      </c>
      <c r="T27" s="48">
        <v>88235374</v>
      </c>
      <c r="U27" s="49">
        <v>0.2788063813116482</v>
      </c>
    </row>
    <row r="28" spans="1:21" s="29" customFormat="1" ht="22.5" customHeight="1" x14ac:dyDescent="0.25">
      <c r="A28" s="26" t="s">
        <v>9</v>
      </c>
      <c r="B28" s="27" t="s">
        <v>161</v>
      </c>
      <c r="C28" s="48">
        <v>130328426</v>
      </c>
      <c r="D28" s="28">
        <v>82772740</v>
      </c>
      <c r="E28" s="28">
        <v>47555686</v>
      </c>
      <c r="F28" s="28">
        <v>0</v>
      </c>
      <c r="G28" s="28">
        <v>0</v>
      </c>
      <c r="H28" s="48">
        <v>130328426</v>
      </c>
      <c r="I28" s="48">
        <v>91260645</v>
      </c>
      <c r="J28" s="48">
        <v>25930545</v>
      </c>
      <c r="K28" s="28">
        <v>10113104</v>
      </c>
      <c r="L28" s="28">
        <v>15817441</v>
      </c>
      <c r="M28" s="28">
        <v>0</v>
      </c>
      <c r="N28" s="28">
        <v>65330100</v>
      </c>
      <c r="O28" s="28">
        <v>0</v>
      </c>
      <c r="P28" s="28">
        <v>36952701</v>
      </c>
      <c r="Q28" s="28">
        <v>1610000</v>
      </c>
      <c r="R28" s="28">
        <v>0</v>
      </c>
      <c r="S28" s="28">
        <v>505080</v>
      </c>
      <c r="T28" s="48">
        <v>104397881</v>
      </c>
      <c r="U28" s="49">
        <v>0.28413720941814513</v>
      </c>
    </row>
    <row r="29" spans="1:21" s="29" customFormat="1" ht="22.5" customHeight="1" x14ac:dyDescent="0.25">
      <c r="A29" s="26" t="s">
        <v>87</v>
      </c>
      <c r="B29" s="27" t="s">
        <v>204</v>
      </c>
      <c r="C29" s="48">
        <v>80259638</v>
      </c>
      <c r="D29" s="28">
        <v>25966496</v>
      </c>
      <c r="E29" s="28">
        <v>54293142</v>
      </c>
      <c r="F29" s="28">
        <v>0</v>
      </c>
      <c r="G29" s="28">
        <v>0</v>
      </c>
      <c r="H29" s="48">
        <v>80259638</v>
      </c>
      <c r="I29" s="48">
        <v>22578173</v>
      </c>
      <c r="J29" s="48">
        <v>9745508</v>
      </c>
      <c r="K29" s="28">
        <v>4408116</v>
      </c>
      <c r="L29" s="28">
        <v>5337392</v>
      </c>
      <c r="M29" s="28">
        <v>0</v>
      </c>
      <c r="N29" s="28">
        <v>12832665</v>
      </c>
      <c r="O29" s="28">
        <v>0</v>
      </c>
      <c r="P29" s="28">
        <v>9940055</v>
      </c>
      <c r="Q29" s="28">
        <v>0</v>
      </c>
      <c r="R29" s="28">
        <v>0</v>
      </c>
      <c r="S29" s="28">
        <v>47741410</v>
      </c>
      <c r="T29" s="48">
        <v>70514130</v>
      </c>
      <c r="U29" s="49">
        <v>0.43163403876832729</v>
      </c>
    </row>
    <row r="30" spans="1:21" s="29" customFormat="1" ht="22.5" customHeight="1" x14ac:dyDescent="0.25">
      <c r="A30" s="26" t="s">
        <v>88</v>
      </c>
      <c r="B30" s="27" t="s">
        <v>203</v>
      </c>
      <c r="C30" s="48">
        <v>156756084</v>
      </c>
      <c r="D30" s="28">
        <v>121579161</v>
      </c>
      <c r="E30" s="28">
        <v>35176923</v>
      </c>
      <c r="F30" s="28">
        <v>0</v>
      </c>
      <c r="G30" s="28">
        <v>0</v>
      </c>
      <c r="H30" s="48">
        <v>156756084</v>
      </c>
      <c r="I30" s="48">
        <v>102341505</v>
      </c>
      <c r="J30" s="48">
        <v>28916372</v>
      </c>
      <c r="K30" s="28">
        <v>22417586</v>
      </c>
      <c r="L30" s="28">
        <v>6498786</v>
      </c>
      <c r="M30" s="28">
        <v>0</v>
      </c>
      <c r="N30" s="28">
        <v>73425133</v>
      </c>
      <c r="O30" s="28">
        <v>0</v>
      </c>
      <c r="P30" s="28">
        <v>54414579</v>
      </c>
      <c r="Q30" s="28">
        <v>0</v>
      </c>
      <c r="R30" s="28">
        <v>0</v>
      </c>
      <c r="S30" s="28">
        <v>0</v>
      </c>
      <c r="T30" s="48">
        <v>127839712</v>
      </c>
      <c r="U30" s="49">
        <v>0.28254784801142019</v>
      </c>
    </row>
    <row r="31" spans="1:21" s="29" customFormat="1" ht="22.5" customHeight="1" x14ac:dyDescent="0.25">
      <c r="A31" s="26" t="s">
        <v>89</v>
      </c>
      <c r="B31" s="27" t="s">
        <v>207</v>
      </c>
      <c r="C31" s="48">
        <v>112987826</v>
      </c>
      <c r="D31" s="28">
        <v>100048472</v>
      </c>
      <c r="E31" s="28">
        <v>12939354</v>
      </c>
      <c r="F31" s="28">
        <v>10200</v>
      </c>
      <c r="G31" s="28">
        <v>0</v>
      </c>
      <c r="H31" s="48">
        <v>112977626</v>
      </c>
      <c r="I31" s="48">
        <v>5223491</v>
      </c>
      <c r="J31" s="48">
        <v>1704106</v>
      </c>
      <c r="K31" s="28">
        <v>1298574</v>
      </c>
      <c r="L31" s="28">
        <v>405532</v>
      </c>
      <c r="M31" s="28">
        <v>0</v>
      </c>
      <c r="N31" s="28">
        <v>3519385</v>
      </c>
      <c r="O31" s="28">
        <v>0</v>
      </c>
      <c r="P31" s="28">
        <v>107754135</v>
      </c>
      <c r="Q31" s="28">
        <v>0</v>
      </c>
      <c r="R31" s="28">
        <v>0</v>
      </c>
      <c r="S31" s="28">
        <v>0</v>
      </c>
      <c r="T31" s="48">
        <v>111273520</v>
      </c>
      <c r="U31" s="49">
        <v>0.32623890804061884</v>
      </c>
    </row>
    <row r="32" spans="1:21" s="29" customFormat="1" ht="22.5" customHeight="1" x14ac:dyDescent="0.25">
      <c r="A32" s="26" t="s">
        <v>90</v>
      </c>
      <c r="B32" s="27" t="s">
        <v>208</v>
      </c>
      <c r="C32" s="48">
        <v>55353001</v>
      </c>
      <c r="D32" s="28">
        <v>36417244</v>
      </c>
      <c r="E32" s="28">
        <v>18935757</v>
      </c>
      <c r="F32" s="28">
        <v>0</v>
      </c>
      <c r="G32" s="28">
        <v>4500</v>
      </c>
      <c r="H32" s="48">
        <v>55348501</v>
      </c>
      <c r="I32" s="48">
        <v>36000728</v>
      </c>
      <c r="J32" s="48">
        <v>15770185</v>
      </c>
      <c r="K32" s="28">
        <v>10592983</v>
      </c>
      <c r="L32" s="28">
        <v>5177202</v>
      </c>
      <c r="M32" s="28">
        <v>0</v>
      </c>
      <c r="N32" s="28">
        <v>20230543</v>
      </c>
      <c r="O32" s="28">
        <v>0</v>
      </c>
      <c r="P32" s="28">
        <v>9604222</v>
      </c>
      <c r="Q32" s="28">
        <v>0</v>
      </c>
      <c r="R32" s="28">
        <v>0</v>
      </c>
      <c r="S32" s="28">
        <v>9743551</v>
      </c>
      <c r="T32" s="48">
        <v>39578316</v>
      </c>
      <c r="U32" s="49">
        <v>0.43805183606287074</v>
      </c>
    </row>
    <row r="33" spans="1:21" s="29" customFormat="1" ht="22.5" customHeight="1" x14ac:dyDescent="0.25">
      <c r="A33" s="26" t="s">
        <v>91</v>
      </c>
      <c r="B33" s="27" t="s">
        <v>205</v>
      </c>
      <c r="C33" s="48">
        <v>251158394</v>
      </c>
      <c r="D33" s="28">
        <v>225195550</v>
      </c>
      <c r="E33" s="28">
        <v>25962844</v>
      </c>
      <c r="F33" s="28">
        <v>0</v>
      </c>
      <c r="G33" s="28">
        <v>0</v>
      </c>
      <c r="H33" s="48">
        <v>251158394</v>
      </c>
      <c r="I33" s="48">
        <v>101792048</v>
      </c>
      <c r="J33" s="48">
        <v>18639525</v>
      </c>
      <c r="K33" s="28">
        <v>17390006</v>
      </c>
      <c r="L33" s="28">
        <v>1249519</v>
      </c>
      <c r="M33" s="28">
        <v>0</v>
      </c>
      <c r="N33" s="28">
        <v>83152523</v>
      </c>
      <c r="O33" s="28">
        <v>0</v>
      </c>
      <c r="P33" s="28">
        <v>136666351</v>
      </c>
      <c r="Q33" s="28">
        <v>12699995</v>
      </c>
      <c r="R33" s="28">
        <v>0</v>
      </c>
      <c r="S33" s="28">
        <v>0</v>
      </c>
      <c r="T33" s="48">
        <v>232518869</v>
      </c>
      <c r="U33" s="49">
        <v>0.18311376346411656</v>
      </c>
    </row>
    <row r="34" spans="1:21" s="29" customFormat="1" ht="22.5" customHeight="1" x14ac:dyDescent="0.25">
      <c r="A34" s="26" t="s">
        <v>92</v>
      </c>
      <c r="B34" s="27" t="s">
        <v>209</v>
      </c>
      <c r="C34" s="48">
        <v>20668101</v>
      </c>
      <c r="D34" s="28">
        <v>15051130</v>
      </c>
      <c r="E34" s="28">
        <v>5616971</v>
      </c>
      <c r="F34" s="28">
        <v>1661521</v>
      </c>
      <c r="G34" s="28">
        <v>0</v>
      </c>
      <c r="H34" s="48">
        <v>19006580</v>
      </c>
      <c r="I34" s="48">
        <v>10389269</v>
      </c>
      <c r="J34" s="48">
        <v>3405801</v>
      </c>
      <c r="K34" s="28">
        <v>2365635</v>
      </c>
      <c r="L34" s="28">
        <v>1040166</v>
      </c>
      <c r="M34" s="28">
        <v>0</v>
      </c>
      <c r="N34" s="28">
        <v>6983468</v>
      </c>
      <c r="O34" s="28">
        <v>0</v>
      </c>
      <c r="P34" s="28">
        <v>8617311</v>
      </c>
      <c r="Q34" s="28">
        <v>0</v>
      </c>
      <c r="R34" s="28">
        <v>0</v>
      </c>
      <c r="S34" s="28">
        <v>0</v>
      </c>
      <c r="T34" s="48">
        <v>15600779</v>
      </c>
      <c r="U34" s="49">
        <v>0.32781911797644281</v>
      </c>
    </row>
    <row r="35" spans="1:21" s="29" customFormat="1" ht="22.5" customHeight="1" x14ac:dyDescent="0.25">
      <c r="A35" s="26" t="s">
        <v>271</v>
      </c>
      <c r="B35" s="27" t="s">
        <v>206</v>
      </c>
      <c r="C35" s="48">
        <v>61658715</v>
      </c>
      <c r="D35" s="28">
        <v>53458546</v>
      </c>
      <c r="E35" s="28">
        <v>8200169</v>
      </c>
      <c r="F35" s="28">
        <v>0</v>
      </c>
      <c r="G35" s="28">
        <v>0</v>
      </c>
      <c r="H35" s="48">
        <v>61658715</v>
      </c>
      <c r="I35" s="48">
        <v>12446909</v>
      </c>
      <c r="J35" s="48">
        <v>2238506</v>
      </c>
      <c r="K35" s="28">
        <v>2238506</v>
      </c>
      <c r="L35" s="28">
        <v>0</v>
      </c>
      <c r="M35" s="28">
        <v>0</v>
      </c>
      <c r="N35" s="28">
        <v>10208403</v>
      </c>
      <c r="O35" s="28">
        <v>0</v>
      </c>
      <c r="P35" s="28">
        <v>49211806</v>
      </c>
      <c r="Q35" s="28">
        <v>0</v>
      </c>
      <c r="R35" s="28">
        <v>0</v>
      </c>
      <c r="S35" s="28">
        <v>0</v>
      </c>
      <c r="T35" s="48">
        <v>59420209</v>
      </c>
      <c r="U35" s="49">
        <v>0.17984432922262064</v>
      </c>
    </row>
    <row r="36" spans="1:21" s="29" customFormat="1" ht="22.5" customHeight="1" x14ac:dyDescent="0.25">
      <c r="A36" s="26" t="s">
        <v>272</v>
      </c>
      <c r="B36" s="27" t="s">
        <v>163</v>
      </c>
      <c r="C36" s="48">
        <v>38684469</v>
      </c>
      <c r="D36" s="28">
        <v>24029541</v>
      </c>
      <c r="E36" s="28">
        <v>14654928</v>
      </c>
      <c r="F36" s="28">
        <v>6963246</v>
      </c>
      <c r="G36" s="28">
        <v>22737</v>
      </c>
      <c r="H36" s="48">
        <v>31698486</v>
      </c>
      <c r="I36" s="48">
        <v>25280569</v>
      </c>
      <c r="J36" s="48">
        <v>13273054</v>
      </c>
      <c r="K36" s="28">
        <v>10716964</v>
      </c>
      <c r="L36" s="28">
        <v>2556090</v>
      </c>
      <c r="M36" s="28">
        <v>0</v>
      </c>
      <c r="N36" s="28">
        <v>12007515</v>
      </c>
      <c r="O36" s="28">
        <v>0</v>
      </c>
      <c r="P36" s="28">
        <v>6417917</v>
      </c>
      <c r="Q36" s="28">
        <v>0</v>
      </c>
      <c r="R36" s="28">
        <v>0</v>
      </c>
      <c r="S36" s="28">
        <v>0</v>
      </c>
      <c r="T36" s="48">
        <v>18425432</v>
      </c>
      <c r="U36" s="49">
        <v>0.52502987571205384</v>
      </c>
    </row>
    <row r="37" spans="1:21" s="29" customFormat="1" ht="22.5" customHeight="1" x14ac:dyDescent="0.25">
      <c r="A37" s="26" t="s">
        <v>273</v>
      </c>
      <c r="B37" s="27" t="s">
        <v>314</v>
      </c>
      <c r="C37" s="48">
        <v>106223115</v>
      </c>
      <c r="D37" s="28">
        <v>101415514</v>
      </c>
      <c r="E37" s="28">
        <v>4807601</v>
      </c>
      <c r="F37" s="28">
        <v>0</v>
      </c>
      <c r="G37" s="28">
        <v>0</v>
      </c>
      <c r="H37" s="48">
        <v>106223115</v>
      </c>
      <c r="I37" s="48">
        <v>15189954</v>
      </c>
      <c r="J37" s="48">
        <v>3359291</v>
      </c>
      <c r="K37" s="28">
        <v>2179258</v>
      </c>
      <c r="L37" s="28">
        <v>1180033</v>
      </c>
      <c r="M37" s="28">
        <v>0</v>
      </c>
      <c r="N37" s="28">
        <v>11830663</v>
      </c>
      <c r="O37" s="28">
        <v>0</v>
      </c>
      <c r="P37" s="28">
        <v>91033159</v>
      </c>
      <c r="Q37" s="28">
        <v>0</v>
      </c>
      <c r="R37" s="28">
        <v>0</v>
      </c>
      <c r="S37" s="28">
        <v>2</v>
      </c>
      <c r="T37" s="48">
        <v>102863824</v>
      </c>
      <c r="U37" s="49">
        <v>0.22115215095450586</v>
      </c>
    </row>
    <row r="38" spans="1:21" s="29" customFormat="1" ht="22.5" customHeight="1" x14ac:dyDescent="0.25">
      <c r="A38" s="26" t="s">
        <v>274</v>
      </c>
      <c r="B38" s="27" t="s">
        <v>193</v>
      </c>
      <c r="C38" s="48">
        <v>51340091</v>
      </c>
      <c r="D38" s="28">
        <v>41287096</v>
      </c>
      <c r="E38" s="28">
        <v>10052995</v>
      </c>
      <c r="F38" s="28">
        <v>0</v>
      </c>
      <c r="G38" s="28">
        <v>28000</v>
      </c>
      <c r="H38" s="48">
        <v>51312091</v>
      </c>
      <c r="I38" s="48">
        <v>14763548</v>
      </c>
      <c r="J38" s="48">
        <v>2631271</v>
      </c>
      <c r="K38" s="28">
        <v>2350506</v>
      </c>
      <c r="L38" s="28">
        <v>280765</v>
      </c>
      <c r="M38" s="28">
        <v>0</v>
      </c>
      <c r="N38" s="28">
        <v>12132277</v>
      </c>
      <c r="O38" s="28">
        <v>0</v>
      </c>
      <c r="P38" s="28">
        <v>36548543</v>
      </c>
      <c r="Q38" s="28">
        <v>0</v>
      </c>
      <c r="R38" s="28">
        <v>0</v>
      </c>
      <c r="S38" s="28">
        <v>0</v>
      </c>
      <c r="T38" s="48">
        <v>48680820</v>
      </c>
      <c r="U38" s="49">
        <v>0.17822755072154742</v>
      </c>
    </row>
    <row r="39" spans="1:21" s="29" customFormat="1" ht="22.5" customHeight="1" x14ac:dyDescent="0.25">
      <c r="A39" s="26" t="s">
        <v>275</v>
      </c>
      <c r="B39" s="27" t="s">
        <v>287</v>
      </c>
      <c r="C39" s="48">
        <v>34001838</v>
      </c>
      <c r="D39" s="28">
        <v>29409112</v>
      </c>
      <c r="E39" s="28">
        <v>4592726</v>
      </c>
      <c r="F39" s="28"/>
      <c r="G39" s="28"/>
      <c r="H39" s="48">
        <v>34001838</v>
      </c>
      <c r="I39" s="48">
        <v>23990192</v>
      </c>
      <c r="J39" s="48">
        <v>757654</v>
      </c>
      <c r="K39" s="28">
        <v>640428</v>
      </c>
      <c r="L39" s="28">
        <v>117226</v>
      </c>
      <c r="M39" s="28"/>
      <c r="N39" s="28">
        <v>23232538</v>
      </c>
      <c r="O39" s="28"/>
      <c r="P39" s="28">
        <v>10011646</v>
      </c>
      <c r="Q39" s="28"/>
      <c r="R39" s="28"/>
      <c r="S39" s="28"/>
      <c r="T39" s="48">
        <v>33244184</v>
      </c>
      <c r="U39" s="49">
        <v>3.1581823105042262E-2</v>
      </c>
    </row>
    <row r="40" spans="1:21" s="29" customFormat="1" ht="22.5" customHeight="1" x14ac:dyDescent="0.25">
      <c r="A40" s="26"/>
      <c r="B40" s="27"/>
      <c r="C40" s="48">
        <v>0</v>
      </c>
      <c r="D40" s="28"/>
      <c r="E40" s="28"/>
      <c r="F40" s="28"/>
      <c r="G40" s="28"/>
      <c r="H40" s="48">
        <v>0</v>
      </c>
      <c r="I40" s="48">
        <v>0</v>
      </c>
      <c r="J40" s="48">
        <v>0</v>
      </c>
      <c r="K40" s="28"/>
      <c r="L40" s="28"/>
      <c r="M40" s="28"/>
      <c r="N40" s="28"/>
      <c r="O40" s="28"/>
      <c r="P40" s="28"/>
      <c r="Q40" s="28"/>
      <c r="R40" s="28"/>
      <c r="S40" s="28"/>
      <c r="T40" s="48">
        <v>0</v>
      </c>
      <c r="U40" s="49" t="e">
        <v>#DIV/0!</v>
      </c>
    </row>
    <row r="41" spans="1:21" s="29" customFormat="1" ht="22.5" customHeight="1" x14ac:dyDescent="0.25">
      <c r="A41" s="50">
        <v>2</v>
      </c>
      <c r="B41" s="51" t="s">
        <v>259</v>
      </c>
      <c r="C41" s="48">
        <v>262640385</v>
      </c>
      <c r="D41" s="48">
        <v>169549563</v>
      </c>
      <c r="E41" s="48">
        <v>93090822</v>
      </c>
      <c r="F41" s="48">
        <v>0</v>
      </c>
      <c r="G41" s="48">
        <v>160000</v>
      </c>
      <c r="H41" s="48">
        <v>262480385</v>
      </c>
      <c r="I41" s="48">
        <v>106190910</v>
      </c>
      <c r="J41" s="48">
        <v>29430356</v>
      </c>
      <c r="K41" s="48">
        <v>26594315</v>
      </c>
      <c r="L41" s="48">
        <v>2836041</v>
      </c>
      <c r="M41" s="48">
        <v>0</v>
      </c>
      <c r="N41" s="48">
        <v>76760554</v>
      </c>
      <c r="O41" s="48">
        <v>0</v>
      </c>
      <c r="P41" s="48">
        <v>103657984</v>
      </c>
      <c r="Q41" s="48">
        <v>0</v>
      </c>
      <c r="R41" s="48">
        <v>0</v>
      </c>
      <c r="S41" s="48">
        <v>52631491</v>
      </c>
      <c r="T41" s="48">
        <v>233050029</v>
      </c>
      <c r="U41" s="49">
        <v>0.27714571802803084</v>
      </c>
    </row>
    <row r="42" spans="1:21" s="29" customFormat="1" ht="22.5" customHeight="1" x14ac:dyDescent="0.25">
      <c r="A42" s="26" t="s">
        <v>10</v>
      </c>
      <c r="B42" s="27" t="s">
        <v>220</v>
      </c>
      <c r="C42" s="48">
        <v>9174166</v>
      </c>
      <c r="D42" s="28">
        <v>2675044</v>
      </c>
      <c r="E42" s="28">
        <v>6499122</v>
      </c>
      <c r="F42" s="28"/>
      <c r="G42" s="28"/>
      <c r="H42" s="48">
        <v>9174166</v>
      </c>
      <c r="I42" s="48">
        <v>6611783</v>
      </c>
      <c r="J42" s="48">
        <v>3103604</v>
      </c>
      <c r="K42" s="28">
        <v>3103604</v>
      </c>
      <c r="L42" s="28"/>
      <c r="M42" s="28"/>
      <c r="N42" s="28">
        <v>3508179</v>
      </c>
      <c r="O42" s="28"/>
      <c r="P42" s="28">
        <v>2562383</v>
      </c>
      <c r="Q42" s="28"/>
      <c r="R42" s="28"/>
      <c r="S42" s="28"/>
      <c r="T42" s="48">
        <v>6070562</v>
      </c>
      <c r="U42" s="49">
        <v>0.46940500013385195</v>
      </c>
    </row>
    <row r="43" spans="1:21" s="29" customFormat="1" ht="22.5" customHeight="1" x14ac:dyDescent="0.25">
      <c r="A43" s="26" t="s">
        <v>11</v>
      </c>
      <c r="B43" s="53" t="s">
        <v>158</v>
      </c>
      <c r="C43" s="48">
        <v>59389603</v>
      </c>
      <c r="D43" s="28">
        <v>44971290</v>
      </c>
      <c r="E43" s="28">
        <v>14418313</v>
      </c>
      <c r="F43" s="28"/>
      <c r="G43" s="28"/>
      <c r="H43" s="48">
        <v>59389603</v>
      </c>
      <c r="I43" s="48">
        <v>26196819</v>
      </c>
      <c r="J43" s="48">
        <v>9932201</v>
      </c>
      <c r="K43" s="28">
        <v>8441333</v>
      </c>
      <c r="L43" s="28">
        <v>1490868</v>
      </c>
      <c r="M43" s="28"/>
      <c r="N43" s="28">
        <v>16264618</v>
      </c>
      <c r="O43" s="28"/>
      <c r="P43" s="28">
        <v>16846905</v>
      </c>
      <c r="Q43" s="28"/>
      <c r="R43" s="28"/>
      <c r="S43" s="28">
        <v>16345879</v>
      </c>
      <c r="T43" s="48">
        <v>49457402</v>
      </c>
      <c r="U43" s="49">
        <v>0.3791376731655855</v>
      </c>
    </row>
    <row r="44" spans="1:21" s="29" customFormat="1" ht="22.5" customHeight="1" x14ac:dyDescent="0.25">
      <c r="A44" s="26" t="s">
        <v>93</v>
      </c>
      <c r="B44" s="53" t="s">
        <v>187</v>
      </c>
      <c r="C44" s="48">
        <v>26486181</v>
      </c>
      <c r="D44" s="28">
        <v>19350423</v>
      </c>
      <c r="E44" s="28">
        <v>7135758</v>
      </c>
      <c r="F44" s="28"/>
      <c r="G44" s="28"/>
      <c r="H44" s="48">
        <v>26486181</v>
      </c>
      <c r="I44" s="48">
        <v>10514135</v>
      </c>
      <c r="J44" s="48">
        <v>2436104</v>
      </c>
      <c r="K44" s="28">
        <v>2436104</v>
      </c>
      <c r="L44" s="28"/>
      <c r="M44" s="28"/>
      <c r="N44" s="28">
        <v>8078031</v>
      </c>
      <c r="O44" s="28"/>
      <c r="P44" s="28">
        <v>15972046</v>
      </c>
      <c r="Q44" s="28"/>
      <c r="R44" s="28"/>
      <c r="S44" s="28"/>
      <c r="T44" s="48">
        <v>24050077</v>
      </c>
      <c r="U44" s="49">
        <v>0.23169799512751169</v>
      </c>
    </row>
    <row r="45" spans="1:21" s="29" customFormat="1" ht="22.5" customHeight="1" x14ac:dyDescent="0.25">
      <c r="A45" s="26" t="s">
        <v>94</v>
      </c>
      <c r="B45" s="53" t="s">
        <v>188</v>
      </c>
      <c r="C45" s="48">
        <v>15650941</v>
      </c>
      <c r="D45" s="28">
        <v>6755575</v>
      </c>
      <c r="E45" s="28">
        <v>8895366</v>
      </c>
      <c r="F45" s="28"/>
      <c r="G45" s="28"/>
      <c r="H45" s="48">
        <v>15650941</v>
      </c>
      <c r="I45" s="48">
        <v>12281445</v>
      </c>
      <c r="J45" s="48">
        <v>3238765</v>
      </c>
      <c r="K45" s="28">
        <v>3124290</v>
      </c>
      <c r="L45" s="28">
        <v>114475</v>
      </c>
      <c r="M45" s="28"/>
      <c r="N45" s="28">
        <v>9042680</v>
      </c>
      <c r="O45" s="28"/>
      <c r="P45" s="28">
        <v>3053232</v>
      </c>
      <c r="Q45" s="28"/>
      <c r="R45" s="28"/>
      <c r="S45" s="28">
        <v>316264</v>
      </c>
      <c r="T45" s="48">
        <v>12412176</v>
      </c>
      <c r="U45" s="49">
        <v>0.26371204691304645</v>
      </c>
    </row>
    <row r="46" spans="1:21" s="29" customFormat="1" ht="22.5" customHeight="1" x14ac:dyDescent="0.25">
      <c r="A46" s="26" t="s">
        <v>95</v>
      </c>
      <c r="B46" s="53" t="s">
        <v>315</v>
      </c>
      <c r="C46" s="48">
        <v>23750187</v>
      </c>
      <c r="D46" s="28">
        <v>15690053</v>
      </c>
      <c r="E46" s="28">
        <v>8060134</v>
      </c>
      <c r="F46" s="28"/>
      <c r="G46" s="28"/>
      <c r="H46" s="48">
        <v>23750187</v>
      </c>
      <c r="I46" s="48">
        <v>7798527</v>
      </c>
      <c r="J46" s="48">
        <v>1299123</v>
      </c>
      <c r="K46" s="28">
        <v>1299123</v>
      </c>
      <c r="L46" s="28"/>
      <c r="M46" s="28"/>
      <c r="N46" s="28">
        <v>6499404</v>
      </c>
      <c r="O46" s="28"/>
      <c r="P46" s="28">
        <v>2784890</v>
      </c>
      <c r="Q46" s="28"/>
      <c r="R46" s="28"/>
      <c r="S46" s="28">
        <v>13166770</v>
      </c>
      <c r="T46" s="48">
        <v>22451064</v>
      </c>
      <c r="U46" s="49">
        <v>0.16658568983604211</v>
      </c>
    </row>
    <row r="47" spans="1:21" s="29" customFormat="1" ht="22.5" customHeight="1" x14ac:dyDescent="0.25">
      <c r="A47" s="26" t="s">
        <v>96</v>
      </c>
      <c r="B47" s="53" t="s">
        <v>194</v>
      </c>
      <c r="C47" s="48">
        <v>34115522</v>
      </c>
      <c r="D47" s="28">
        <v>22527751</v>
      </c>
      <c r="E47" s="28">
        <v>11587771</v>
      </c>
      <c r="F47" s="28"/>
      <c r="G47" s="28">
        <v>160000</v>
      </c>
      <c r="H47" s="48">
        <v>33955522</v>
      </c>
      <c r="I47" s="48">
        <v>21444868</v>
      </c>
      <c r="J47" s="48">
        <v>6802118</v>
      </c>
      <c r="K47" s="28">
        <v>5661998</v>
      </c>
      <c r="L47" s="28">
        <v>1140120</v>
      </c>
      <c r="M47" s="28"/>
      <c r="N47" s="28">
        <v>14642750</v>
      </c>
      <c r="O47" s="28"/>
      <c r="P47" s="28">
        <v>12510654</v>
      </c>
      <c r="Q47" s="28"/>
      <c r="R47" s="28"/>
      <c r="S47" s="28"/>
      <c r="T47" s="48">
        <v>27153404</v>
      </c>
      <c r="U47" s="49">
        <v>0.31719094750315086</v>
      </c>
    </row>
    <row r="48" spans="1:21" s="29" customFormat="1" ht="22.5" customHeight="1" x14ac:dyDescent="0.25">
      <c r="A48" s="26" t="s">
        <v>97</v>
      </c>
      <c r="B48" s="53" t="s">
        <v>224</v>
      </c>
      <c r="C48" s="48">
        <v>94073785</v>
      </c>
      <c r="D48" s="28">
        <v>57579427</v>
      </c>
      <c r="E48" s="28">
        <v>36494358</v>
      </c>
      <c r="F48" s="28"/>
      <c r="G48" s="28"/>
      <c r="H48" s="48">
        <v>94073785</v>
      </c>
      <c r="I48" s="48">
        <v>21343333</v>
      </c>
      <c r="J48" s="48">
        <v>2618441</v>
      </c>
      <c r="K48" s="28">
        <v>2527863</v>
      </c>
      <c r="L48" s="28">
        <v>90578</v>
      </c>
      <c r="M48" s="28"/>
      <c r="N48" s="28">
        <v>18724892</v>
      </c>
      <c r="O48" s="28"/>
      <c r="P48" s="28">
        <v>49927874</v>
      </c>
      <c r="Q48" s="28"/>
      <c r="R48" s="28"/>
      <c r="S48" s="28">
        <v>22802578</v>
      </c>
      <c r="T48" s="48">
        <v>91455344</v>
      </c>
      <c r="U48" s="49">
        <v>0.12268191664347831</v>
      </c>
    </row>
    <row r="49" spans="1:21" s="29" customFormat="1" ht="22.5" customHeight="1" x14ac:dyDescent="0.25">
      <c r="A49" s="26"/>
      <c r="B49" s="27"/>
      <c r="C49" s="48"/>
      <c r="D49" s="28"/>
      <c r="E49" s="28"/>
      <c r="F49" s="28"/>
      <c r="G49" s="28"/>
      <c r="H49" s="48"/>
      <c r="I49" s="48"/>
      <c r="J49" s="48"/>
      <c r="K49" s="28"/>
      <c r="L49" s="28"/>
      <c r="M49" s="28"/>
      <c r="N49" s="28"/>
      <c r="O49" s="28"/>
      <c r="P49" s="28"/>
      <c r="Q49" s="28"/>
      <c r="R49" s="28"/>
      <c r="S49" s="28"/>
      <c r="T49" s="48"/>
      <c r="U49" s="49" t="e">
        <v>#DIV/0!</v>
      </c>
    </row>
    <row r="50" spans="1:21" s="29" customFormat="1" ht="22.5" customHeight="1" x14ac:dyDescent="0.25">
      <c r="A50" s="50" t="s">
        <v>12</v>
      </c>
      <c r="B50" s="51" t="s">
        <v>260</v>
      </c>
      <c r="C50" s="48">
        <v>129401435</v>
      </c>
      <c r="D50" s="48">
        <v>78972580</v>
      </c>
      <c r="E50" s="48">
        <v>50428855</v>
      </c>
      <c r="F50" s="48">
        <v>6785559</v>
      </c>
      <c r="G50" s="48">
        <v>0</v>
      </c>
      <c r="H50" s="48">
        <v>122615876</v>
      </c>
      <c r="I50" s="48">
        <v>76700446</v>
      </c>
      <c r="J50" s="48">
        <v>27889057</v>
      </c>
      <c r="K50" s="48">
        <v>26026580</v>
      </c>
      <c r="L50" s="48">
        <v>1862477</v>
      </c>
      <c r="M50" s="48">
        <v>0</v>
      </c>
      <c r="N50" s="48">
        <v>48767389</v>
      </c>
      <c r="O50" s="48">
        <v>44000</v>
      </c>
      <c r="P50" s="48">
        <v>29811119</v>
      </c>
      <c r="Q50" s="48">
        <v>4478750</v>
      </c>
      <c r="R50" s="48">
        <v>0</v>
      </c>
      <c r="S50" s="48">
        <v>11625561</v>
      </c>
      <c r="T50" s="48">
        <v>94726819</v>
      </c>
      <c r="U50" s="49">
        <v>0.36361010208467365</v>
      </c>
    </row>
    <row r="51" spans="1:21" s="29" customFormat="1" ht="22.5" customHeight="1" x14ac:dyDescent="0.25">
      <c r="A51" s="26" t="s">
        <v>98</v>
      </c>
      <c r="B51" s="27" t="s">
        <v>165</v>
      </c>
      <c r="C51" s="48">
        <v>1749783</v>
      </c>
      <c r="D51" s="28">
        <v>357165</v>
      </c>
      <c r="E51" s="28">
        <v>1392618</v>
      </c>
      <c r="F51" s="28">
        <v>92000</v>
      </c>
      <c r="G51" s="28">
        <v>0</v>
      </c>
      <c r="H51" s="48">
        <v>1657783</v>
      </c>
      <c r="I51" s="48">
        <v>836783</v>
      </c>
      <c r="J51" s="48">
        <v>493373</v>
      </c>
      <c r="K51" s="28">
        <v>172248</v>
      </c>
      <c r="L51" s="28">
        <v>321125</v>
      </c>
      <c r="M51" s="28">
        <v>0</v>
      </c>
      <c r="N51" s="28">
        <v>343410</v>
      </c>
      <c r="O51" s="28">
        <v>0</v>
      </c>
      <c r="P51" s="28">
        <v>821000</v>
      </c>
      <c r="Q51" s="28">
        <v>0</v>
      </c>
      <c r="R51" s="28">
        <v>0</v>
      </c>
      <c r="S51" s="28">
        <v>0</v>
      </c>
      <c r="T51" s="48">
        <v>1164410</v>
      </c>
      <c r="U51" s="49">
        <v>0.58960686342815283</v>
      </c>
    </row>
    <row r="52" spans="1:21" s="29" customFormat="1" ht="22.5" customHeight="1" x14ac:dyDescent="0.25">
      <c r="A52" s="26" t="s">
        <v>99</v>
      </c>
      <c r="B52" s="27" t="s">
        <v>216</v>
      </c>
      <c r="C52" s="48">
        <v>21242733</v>
      </c>
      <c r="D52" s="28">
        <v>15409215</v>
      </c>
      <c r="E52" s="28">
        <v>5833518</v>
      </c>
      <c r="F52" s="28">
        <v>0</v>
      </c>
      <c r="G52" s="28">
        <v>0</v>
      </c>
      <c r="H52" s="48">
        <v>21242733</v>
      </c>
      <c r="I52" s="48">
        <v>14934590</v>
      </c>
      <c r="J52" s="48">
        <v>8133365</v>
      </c>
      <c r="K52" s="28">
        <v>7923006</v>
      </c>
      <c r="L52" s="28">
        <v>210359</v>
      </c>
      <c r="M52" s="28">
        <v>0</v>
      </c>
      <c r="N52" s="28">
        <v>6801225</v>
      </c>
      <c r="O52" s="28">
        <v>0</v>
      </c>
      <c r="P52" s="28">
        <v>6090468</v>
      </c>
      <c r="Q52" s="28">
        <v>0</v>
      </c>
      <c r="R52" s="28">
        <v>0</v>
      </c>
      <c r="S52" s="28">
        <v>217675</v>
      </c>
      <c r="T52" s="48">
        <v>13109368</v>
      </c>
      <c r="U52" s="49">
        <v>0.54459914868771087</v>
      </c>
    </row>
    <row r="53" spans="1:21" s="29" customFormat="1" ht="22.5" customHeight="1" x14ac:dyDescent="0.25">
      <c r="A53" s="26" t="s">
        <v>100</v>
      </c>
      <c r="B53" s="27" t="s">
        <v>217</v>
      </c>
      <c r="C53" s="48">
        <v>18450813</v>
      </c>
      <c r="D53" s="28">
        <v>9370467</v>
      </c>
      <c r="E53" s="28">
        <v>9080346</v>
      </c>
      <c r="F53" s="28">
        <v>1</v>
      </c>
      <c r="G53" s="28">
        <v>0</v>
      </c>
      <c r="H53" s="48">
        <v>18450812</v>
      </c>
      <c r="I53" s="48">
        <v>10981612</v>
      </c>
      <c r="J53" s="48">
        <v>2787834</v>
      </c>
      <c r="K53" s="28">
        <v>2772633</v>
      </c>
      <c r="L53" s="28">
        <v>15201</v>
      </c>
      <c r="M53" s="28">
        <v>0</v>
      </c>
      <c r="N53" s="28">
        <v>8193778</v>
      </c>
      <c r="O53" s="28">
        <v>0</v>
      </c>
      <c r="P53" s="28">
        <v>4155651</v>
      </c>
      <c r="Q53" s="28">
        <v>1560000</v>
      </c>
      <c r="R53" s="28">
        <v>0</v>
      </c>
      <c r="S53" s="28">
        <v>1753549</v>
      </c>
      <c r="T53" s="48">
        <v>15662978</v>
      </c>
      <c r="U53" s="49">
        <v>0.25386382254262851</v>
      </c>
    </row>
    <row r="54" spans="1:21" s="29" customFormat="1" ht="22.5" customHeight="1" x14ac:dyDescent="0.25">
      <c r="A54" s="26" t="s">
        <v>101</v>
      </c>
      <c r="B54" s="27" t="s">
        <v>233</v>
      </c>
      <c r="C54" s="48">
        <v>7320740</v>
      </c>
      <c r="D54" s="28">
        <v>4672380</v>
      </c>
      <c r="E54" s="28">
        <v>2648360</v>
      </c>
      <c r="F54" s="28">
        <v>0</v>
      </c>
      <c r="G54" s="28">
        <v>0</v>
      </c>
      <c r="H54" s="48">
        <v>7320740</v>
      </c>
      <c r="I54" s="48">
        <v>4834788</v>
      </c>
      <c r="J54" s="48">
        <v>2179474</v>
      </c>
      <c r="K54" s="28">
        <v>2104783</v>
      </c>
      <c r="L54" s="28">
        <v>74691</v>
      </c>
      <c r="M54" s="28">
        <v>0</v>
      </c>
      <c r="N54" s="28">
        <v>2655314</v>
      </c>
      <c r="O54" s="28">
        <v>0</v>
      </c>
      <c r="P54" s="28">
        <v>2479313</v>
      </c>
      <c r="Q54" s="28">
        <v>0</v>
      </c>
      <c r="R54" s="28">
        <v>0</v>
      </c>
      <c r="S54" s="28">
        <v>6639</v>
      </c>
      <c r="T54" s="48">
        <v>5141266</v>
      </c>
      <c r="U54" s="49">
        <v>0.45078998293203343</v>
      </c>
    </row>
    <row r="55" spans="1:21" s="29" customFormat="1" ht="22.5" customHeight="1" x14ac:dyDescent="0.25">
      <c r="A55" s="26" t="s">
        <v>102</v>
      </c>
      <c r="B55" s="27" t="s">
        <v>211</v>
      </c>
      <c r="C55" s="48">
        <v>13497005</v>
      </c>
      <c r="D55" s="28">
        <v>5322187</v>
      </c>
      <c r="E55" s="28">
        <v>8174818</v>
      </c>
      <c r="F55" s="28">
        <v>0</v>
      </c>
      <c r="G55" s="28">
        <v>0</v>
      </c>
      <c r="H55" s="48">
        <v>13497005</v>
      </c>
      <c r="I55" s="48">
        <v>9939713</v>
      </c>
      <c r="J55" s="48">
        <v>5086491</v>
      </c>
      <c r="K55" s="28">
        <v>4668133</v>
      </c>
      <c r="L55" s="28">
        <v>418358</v>
      </c>
      <c r="M55" s="28">
        <v>0</v>
      </c>
      <c r="N55" s="28">
        <v>4809222</v>
      </c>
      <c r="O55" s="28">
        <v>44000</v>
      </c>
      <c r="P55" s="28">
        <v>2688542</v>
      </c>
      <c r="Q55" s="28">
        <v>868750</v>
      </c>
      <c r="R55" s="28">
        <v>0</v>
      </c>
      <c r="S55" s="28">
        <v>0</v>
      </c>
      <c r="T55" s="48">
        <v>8410514</v>
      </c>
      <c r="U55" s="49">
        <v>0.51173419192284531</v>
      </c>
    </row>
    <row r="56" spans="1:21" s="29" customFormat="1" ht="22.5" customHeight="1" x14ac:dyDescent="0.25">
      <c r="A56" s="26" t="s">
        <v>103</v>
      </c>
      <c r="B56" s="27" t="s">
        <v>284</v>
      </c>
      <c r="C56" s="48">
        <v>55473258</v>
      </c>
      <c r="D56" s="28">
        <v>36306616</v>
      </c>
      <c r="E56" s="28">
        <v>19166642</v>
      </c>
      <c r="F56" s="28">
        <v>6693558</v>
      </c>
      <c r="G56" s="28">
        <v>0</v>
      </c>
      <c r="H56" s="48">
        <v>48779700</v>
      </c>
      <c r="I56" s="48">
        <v>28726102</v>
      </c>
      <c r="J56" s="48">
        <v>8930708</v>
      </c>
      <c r="K56" s="28">
        <v>8107965</v>
      </c>
      <c r="L56" s="28">
        <v>822743</v>
      </c>
      <c r="M56" s="28">
        <v>0</v>
      </c>
      <c r="N56" s="28">
        <v>19795394</v>
      </c>
      <c r="O56" s="28">
        <v>0</v>
      </c>
      <c r="P56" s="28">
        <v>8355900</v>
      </c>
      <c r="Q56" s="28">
        <v>2050000</v>
      </c>
      <c r="R56" s="28">
        <v>0</v>
      </c>
      <c r="S56" s="28">
        <v>9647698</v>
      </c>
      <c r="T56" s="48">
        <v>39848992</v>
      </c>
      <c r="U56" s="49">
        <v>0.31089174577184192</v>
      </c>
    </row>
    <row r="57" spans="1:21" s="29" customFormat="1" ht="22.5" customHeight="1" x14ac:dyDescent="0.25">
      <c r="A57" s="26" t="s">
        <v>104</v>
      </c>
      <c r="B57" s="27" t="s">
        <v>288</v>
      </c>
      <c r="C57" s="48">
        <v>11667103</v>
      </c>
      <c r="D57" s="28">
        <v>7534550</v>
      </c>
      <c r="E57" s="28">
        <v>4132553</v>
      </c>
      <c r="F57" s="28">
        <v>0</v>
      </c>
      <c r="G57" s="28">
        <v>0</v>
      </c>
      <c r="H57" s="48">
        <v>11667103</v>
      </c>
      <c r="I57" s="48">
        <v>6446858</v>
      </c>
      <c r="J57" s="48">
        <v>277812</v>
      </c>
      <c r="K57" s="28">
        <v>277812</v>
      </c>
      <c r="L57" s="28">
        <v>0</v>
      </c>
      <c r="M57" s="28">
        <v>0</v>
      </c>
      <c r="N57" s="28">
        <v>6169046</v>
      </c>
      <c r="O57" s="28">
        <v>0</v>
      </c>
      <c r="P57" s="28">
        <v>5220245</v>
      </c>
      <c r="Q57" s="28">
        <v>0</v>
      </c>
      <c r="R57" s="28">
        <v>0</v>
      </c>
      <c r="S57" s="28">
        <v>0</v>
      </c>
      <c r="T57" s="48">
        <v>11389291</v>
      </c>
      <c r="U57" s="49">
        <v>4.3092619691638932E-2</v>
      </c>
    </row>
    <row r="58" spans="1:21" s="29" customFormat="1" ht="22.5" customHeight="1" x14ac:dyDescent="0.25">
      <c r="A58" s="26"/>
      <c r="B58" s="27"/>
      <c r="C58" s="48">
        <v>0</v>
      </c>
      <c r="D58" s="28"/>
      <c r="E58" s="28"/>
      <c r="F58" s="28"/>
      <c r="G58" s="28"/>
      <c r="H58" s="48">
        <v>0</v>
      </c>
      <c r="I58" s="48">
        <v>0</v>
      </c>
      <c r="J58" s="48">
        <v>0</v>
      </c>
      <c r="K58" s="28"/>
      <c r="L58" s="28"/>
      <c r="M58" s="28"/>
      <c r="N58" s="28"/>
      <c r="O58" s="28"/>
      <c r="P58" s="28"/>
      <c r="Q58" s="28"/>
      <c r="R58" s="28"/>
      <c r="S58" s="28"/>
      <c r="T58" s="48">
        <v>0</v>
      </c>
      <c r="U58" s="49" t="e">
        <v>#DIV/0!</v>
      </c>
    </row>
    <row r="59" spans="1:21" s="29" customFormat="1" ht="22.5" customHeight="1" x14ac:dyDescent="0.25">
      <c r="A59" s="50" t="s">
        <v>13</v>
      </c>
      <c r="B59" s="51" t="s">
        <v>261</v>
      </c>
      <c r="C59" s="48">
        <v>927622844</v>
      </c>
      <c r="D59" s="48">
        <v>285162981</v>
      </c>
      <c r="E59" s="48">
        <v>642459863</v>
      </c>
      <c r="F59" s="48">
        <v>0</v>
      </c>
      <c r="G59" s="48">
        <v>1540850</v>
      </c>
      <c r="H59" s="48">
        <v>926081994</v>
      </c>
      <c r="I59" s="48">
        <v>761525614</v>
      </c>
      <c r="J59" s="48">
        <v>49044315</v>
      </c>
      <c r="K59" s="48">
        <v>45577583</v>
      </c>
      <c r="L59" s="48">
        <v>3466732</v>
      </c>
      <c r="M59" s="48">
        <v>0</v>
      </c>
      <c r="N59" s="48">
        <v>712481299</v>
      </c>
      <c r="O59" s="48">
        <v>0</v>
      </c>
      <c r="P59" s="48">
        <v>147431443</v>
      </c>
      <c r="Q59" s="48">
        <v>918930</v>
      </c>
      <c r="R59" s="48">
        <v>655300</v>
      </c>
      <c r="S59" s="48">
        <v>15550707</v>
      </c>
      <c r="T59" s="48">
        <v>877037679</v>
      </c>
      <c r="U59" s="49">
        <v>6.4402712263858269E-2</v>
      </c>
    </row>
    <row r="60" spans="1:21" s="29" customFormat="1" ht="22.5" customHeight="1" x14ac:dyDescent="0.25">
      <c r="A60" s="26" t="s">
        <v>235</v>
      </c>
      <c r="B60" s="27" t="s">
        <v>167</v>
      </c>
      <c r="C60" s="48">
        <v>431915633</v>
      </c>
      <c r="D60" s="28">
        <v>24494291</v>
      </c>
      <c r="E60" s="28">
        <v>407421342</v>
      </c>
      <c r="F60" s="28"/>
      <c r="G60" s="28"/>
      <c r="H60" s="48">
        <v>431915633</v>
      </c>
      <c r="I60" s="48">
        <v>418777361</v>
      </c>
      <c r="J60" s="48">
        <v>3803764</v>
      </c>
      <c r="K60" s="28">
        <v>3803764</v>
      </c>
      <c r="L60" s="28">
        <v>0</v>
      </c>
      <c r="M60" s="28">
        <v>0</v>
      </c>
      <c r="N60" s="28">
        <v>414973597</v>
      </c>
      <c r="O60" s="28">
        <v>0</v>
      </c>
      <c r="P60" s="28">
        <v>13138272</v>
      </c>
      <c r="Q60" s="28"/>
      <c r="R60" s="28"/>
      <c r="S60" s="28"/>
      <c r="T60" s="48">
        <v>428111869</v>
      </c>
      <c r="U60" s="49">
        <v>9.083022040439287E-3</v>
      </c>
    </row>
    <row r="61" spans="1:21" s="29" customFormat="1" ht="22.5" customHeight="1" x14ac:dyDescent="0.25">
      <c r="A61" s="26" t="s">
        <v>236</v>
      </c>
      <c r="B61" s="27" t="s">
        <v>289</v>
      </c>
      <c r="C61" s="48">
        <v>85037330</v>
      </c>
      <c r="D61" s="28">
        <v>51118041</v>
      </c>
      <c r="E61" s="28">
        <v>33919289</v>
      </c>
      <c r="F61" s="28"/>
      <c r="G61" s="28">
        <v>1540850</v>
      </c>
      <c r="H61" s="48">
        <v>83496480</v>
      </c>
      <c r="I61" s="48">
        <v>48382382</v>
      </c>
      <c r="J61" s="48">
        <v>14549886</v>
      </c>
      <c r="K61" s="28">
        <v>13095023</v>
      </c>
      <c r="L61" s="28">
        <v>1454863</v>
      </c>
      <c r="M61" s="28"/>
      <c r="N61" s="28">
        <v>33832496</v>
      </c>
      <c r="O61" s="28"/>
      <c r="P61" s="28">
        <v>34458798</v>
      </c>
      <c r="Q61" s="28"/>
      <c r="R61" s="28">
        <v>655300</v>
      </c>
      <c r="S61" s="28"/>
      <c r="T61" s="48">
        <v>68946594</v>
      </c>
      <c r="U61" s="49">
        <v>0.30072694643269116</v>
      </c>
    </row>
    <row r="62" spans="1:21" s="29" customFormat="1" ht="22.5" customHeight="1" x14ac:dyDescent="0.25">
      <c r="A62" s="26" t="s">
        <v>237</v>
      </c>
      <c r="B62" s="27" t="s">
        <v>196</v>
      </c>
      <c r="C62" s="48">
        <v>130490599</v>
      </c>
      <c r="D62" s="28">
        <v>37043849</v>
      </c>
      <c r="E62" s="28">
        <v>93446750</v>
      </c>
      <c r="F62" s="28"/>
      <c r="G62" s="28"/>
      <c r="H62" s="48">
        <v>130490599</v>
      </c>
      <c r="I62" s="48">
        <v>108824787</v>
      </c>
      <c r="J62" s="48">
        <v>6779471</v>
      </c>
      <c r="K62" s="28">
        <v>6494159</v>
      </c>
      <c r="L62" s="28">
        <v>285312</v>
      </c>
      <c r="M62" s="28"/>
      <c r="N62" s="28">
        <v>102045316</v>
      </c>
      <c r="O62" s="28"/>
      <c r="P62" s="28">
        <v>9428595</v>
      </c>
      <c r="Q62" s="28"/>
      <c r="R62" s="28"/>
      <c r="S62" s="28">
        <v>12237217</v>
      </c>
      <c r="T62" s="48">
        <v>123711128</v>
      </c>
      <c r="U62" s="49">
        <v>6.2297121702613575E-2</v>
      </c>
    </row>
    <row r="63" spans="1:21" s="29" customFormat="1" ht="22.5" customHeight="1" x14ac:dyDescent="0.25">
      <c r="A63" s="26" t="s">
        <v>238</v>
      </c>
      <c r="B63" s="27" t="s">
        <v>316</v>
      </c>
      <c r="C63" s="48">
        <v>163072155</v>
      </c>
      <c r="D63" s="28">
        <v>114962704</v>
      </c>
      <c r="E63" s="28">
        <v>48109451</v>
      </c>
      <c r="F63" s="28"/>
      <c r="G63" s="28"/>
      <c r="H63" s="48">
        <v>163072155</v>
      </c>
      <c r="I63" s="48">
        <v>89878275</v>
      </c>
      <c r="J63" s="48">
        <v>4441567</v>
      </c>
      <c r="K63" s="28">
        <v>3781878</v>
      </c>
      <c r="L63" s="28">
        <v>659689</v>
      </c>
      <c r="M63" s="28"/>
      <c r="N63" s="28">
        <v>85436708</v>
      </c>
      <c r="O63" s="28"/>
      <c r="P63" s="28">
        <v>68961460</v>
      </c>
      <c r="Q63" s="28">
        <v>918930</v>
      </c>
      <c r="R63" s="28"/>
      <c r="S63" s="28">
        <v>3313490</v>
      </c>
      <c r="T63" s="48">
        <v>158630588</v>
      </c>
      <c r="U63" s="49">
        <v>4.9417581723725783E-2</v>
      </c>
    </row>
    <row r="64" spans="1:21" s="29" customFormat="1" ht="22.5" customHeight="1" x14ac:dyDescent="0.25">
      <c r="A64" s="26" t="s">
        <v>239</v>
      </c>
      <c r="B64" s="27" t="s">
        <v>317</v>
      </c>
      <c r="C64" s="48">
        <v>22563782</v>
      </c>
      <c r="D64" s="28">
        <v>10083546</v>
      </c>
      <c r="E64" s="28">
        <v>12480236</v>
      </c>
      <c r="F64" s="28"/>
      <c r="G64" s="28"/>
      <c r="H64" s="48">
        <v>22563782</v>
      </c>
      <c r="I64" s="48">
        <v>19051234</v>
      </c>
      <c r="J64" s="48">
        <v>8087974</v>
      </c>
      <c r="K64" s="28">
        <v>7302765</v>
      </c>
      <c r="L64" s="28">
        <v>785209</v>
      </c>
      <c r="M64" s="28"/>
      <c r="N64" s="28">
        <v>10963260</v>
      </c>
      <c r="O64" s="28"/>
      <c r="P64" s="28">
        <v>3512548</v>
      </c>
      <c r="Q64" s="28"/>
      <c r="R64" s="28"/>
      <c r="S64" s="28"/>
      <c r="T64" s="48">
        <v>14475808</v>
      </c>
      <c r="U64" s="49">
        <v>0.42453806404351552</v>
      </c>
    </row>
    <row r="65" spans="1:21" s="29" customFormat="1" ht="22.5" customHeight="1" x14ac:dyDescent="0.25">
      <c r="A65" s="26"/>
      <c r="B65" s="27" t="s">
        <v>279</v>
      </c>
      <c r="C65" s="48">
        <v>77144810</v>
      </c>
      <c r="D65" s="28">
        <v>36509527</v>
      </c>
      <c r="E65" s="28">
        <v>40635283</v>
      </c>
      <c r="F65" s="28"/>
      <c r="G65" s="28"/>
      <c r="H65" s="48">
        <v>77144810</v>
      </c>
      <c r="I65" s="48">
        <v>69795978</v>
      </c>
      <c r="J65" s="48">
        <v>7637086</v>
      </c>
      <c r="K65" s="28">
        <v>7455427</v>
      </c>
      <c r="L65" s="28">
        <v>181659</v>
      </c>
      <c r="M65" s="28"/>
      <c r="N65" s="28">
        <v>62158892</v>
      </c>
      <c r="O65" s="28"/>
      <c r="P65" s="28">
        <v>7348832</v>
      </c>
      <c r="Q65" s="28"/>
      <c r="R65" s="28"/>
      <c r="S65" s="28"/>
      <c r="T65" s="48">
        <v>69507724</v>
      </c>
      <c r="U65" s="49">
        <v>0.10942014452466015</v>
      </c>
    </row>
    <row r="66" spans="1:21" s="29" customFormat="1" ht="22.5" customHeight="1" x14ac:dyDescent="0.25">
      <c r="A66" s="26" t="s">
        <v>240</v>
      </c>
      <c r="B66" s="27" t="s">
        <v>168</v>
      </c>
      <c r="C66" s="48">
        <v>17398535</v>
      </c>
      <c r="D66" s="28">
        <v>10951023</v>
      </c>
      <c r="E66" s="28">
        <v>6447512</v>
      </c>
      <c r="F66" s="28"/>
      <c r="G66" s="28"/>
      <c r="H66" s="48">
        <v>17398535</v>
      </c>
      <c r="I66" s="48">
        <v>6815597</v>
      </c>
      <c r="J66" s="48">
        <v>3744567</v>
      </c>
      <c r="K66" s="28">
        <v>3644567</v>
      </c>
      <c r="L66" s="28">
        <v>100000</v>
      </c>
      <c r="M66" s="28"/>
      <c r="N66" s="28">
        <v>3071030</v>
      </c>
      <c r="O66" s="28"/>
      <c r="P66" s="28">
        <v>10582938</v>
      </c>
      <c r="Q66" s="28"/>
      <c r="R66" s="28"/>
      <c r="S66" s="28"/>
      <c r="T66" s="48">
        <v>13653968</v>
      </c>
      <c r="U66" s="49">
        <v>0.54941144554174781</v>
      </c>
    </row>
    <row r="67" spans="1:21" s="29" customFormat="1" ht="22.5" customHeight="1" x14ac:dyDescent="0.25">
      <c r="A67" s="26" t="s">
        <v>241</v>
      </c>
      <c r="B67" s="27"/>
      <c r="C67" s="48"/>
      <c r="D67" s="28"/>
      <c r="E67" s="28"/>
      <c r="F67" s="28"/>
      <c r="G67" s="28"/>
      <c r="H67" s="48"/>
      <c r="I67" s="48"/>
      <c r="J67" s="48"/>
      <c r="K67" s="28"/>
      <c r="L67" s="28"/>
      <c r="M67" s="28"/>
      <c r="N67" s="28"/>
      <c r="O67" s="28"/>
      <c r="P67" s="28"/>
      <c r="Q67" s="28"/>
      <c r="R67" s="28"/>
      <c r="S67" s="28"/>
      <c r="T67" s="48"/>
      <c r="U67" s="49" t="e">
        <v>#DIV/0!</v>
      </c>
    </row>
    <row r="68" spans="1:21" s="29" customFormat="1" ht="22.5" customHeight="1" x14ac:dyDescent="0.25">
      <c r="A68" s="50" t="s">
        <v>14</v>
      </c>
      <c r="B68" s="51" t="s">
        <v>262</v>
      </c>
      <c r="C68" s="48">
        <v>318776628</v>
      </c>
      <c r="D68" s="48">
        <v>250750551</v>
      </c>
      <c r="E68" s="48">
        <v>68026077</v>
      </c>
      <c r="F68" s="48">
        <v>19253298</v>
      </c>
      <c r="G68" s="48">
        <v>0</v>
      </c>
      <c r="H68" s="48">
        <v>299523330</v>
      </c>
      <c r="I68" s="48">
        <v>99853066</v>
      </c>
      <c r="J68" s="48">
        <v>41008155</v>
      </c>
      <c r="K68" s="48">
        <v>36956631</v>
      </c>
      <c r="L68" s="48">
        <v>4051524</v>
      </c>
      <c r="M68" s="48">
        <v>0</v>
      </c>
      <c r="N68" s="48">
        <v>58844911</v>
      </c>
      <c r="O68" s="48">
        <v>0</v>
      </c>
      <c r="P68" s="48">
        <v>189464162</v>
      </c>
      <c r="Q68" s="48">
        <v>7053572</v>
      </c>
      <c r="R68" s="48">
        <v>0</v>
      </c>
      <c r="S68" s="48">
        <v>3152530</v>
      </c>
      <c r="T68" s="48">
        <v>258515175</v>
      </c>
      <c r="U68" s="49">
        <v>0.41068498587714874</v>
      </c>
    </row>
    <row r="69" spans="1:21" s="29" customFormat="1" ht="22.5" customHeight="1" x14ac:dyDescent="0.25">
      <c r="A69" s="26" t="s">
        <v>105</v>
      </c>
      <c r="B69" s="27" t="s">
        <v>164</v>
      </c>
      <c r="C69" s="48">
        <v>105986073</v>
      </c>
      <c r="D69" s="28">
        <v>66925081</v>
      </c>
      <c r="E69" s="28">
        <v>39060992</v>
      </c>
      <c r="F69" s="28">
        <v>19237698</v>
      </c>
      <c r="G69" s="28"/>
      <c r="H69" s="48">
        <v>86748375</v>
      </c>
      <c r="I69" s="48">
        <v>27297726</v>
      </c>
      <c r="J69" s="48">
        <v>10096141</v>
      </c>
      <c r="K69" s="28">
        <v>9108187</v>
      </c>
      <c r="L69" s="28">
        <v>987954</v>
      </c>
      <c r="M69" s="28"/>
      <c r="N69" s="28">
        <v>17201585</v>
      </c>
      <c r="O69" s="28"/>
      <c r="P69" s="28">
        <v>56794846</v>
      </c>
      <c r="Q69" s="28">
        <v>2650803</v>
      </c>
      <c r="R69" s="28"/>
      <c r="S69" s="28">
        <v>5000</v>
      </c>
      <c r="T69" s="48">
        <v>76652234</v>
      </c>
      <c r="U69" s="49">
        <v>0.36985282217280663</v>
      </c>
    </row>
    <row r="70" spans="1:21" s="29" customFormat="1" ht="22.5" customHeight="1" x14ac:dyDescent="0.25">
      <c r="A70" s="26" t="s">
        <v>106</v>
      </c>
      <c r="B70" s="53" t="s">
        <v>171</v>
      </c>
      <c r="C70" s="48">
        <v>37968933</v>
      </c>
      <c r="D70" s="28">
        <v>32890062</v>
      </c>
      <c r="E70" s="28">
        <v>5078871</v>
      </c>
      <c r="F70" s="28">
        <v>15600</v>
      </c>
      <c r="G70" s="28"/>
      <c r="H70" s="48">
        <v>37953333</v>
      </c>
      <c r="I70" s="48">
        <v>8817647</v>
      </c>
      <c r="J70" s="48">
        <v>5682464</v>
      </c>
      <c r="K70" s="28">
        <v>4426994</v>
      </c>
      <c r="L70" s="28">
        <v>1255470</v>
      </c>
      <c r="M70" s="28"/>
      <c r="N70" s="28">
        <v>3135183</v>
      </c>
      <c r="O70" s="28"/>
      <c r="P70" s="28">
        <v>25716522</v>
      </c>
      <c r="Q70" s="28">
        <v>271634</v>
      </c>
      <c r="R70" s="28"/>
      <c r="S70" s="28">
        <v>3147530</v>
      </c>
      <c r="T70" s="48">
        <v>32270869</v>
      </c>
      <c r="U70" s="49">
        <v>0.64444221910902078</v>
      </c>
    </row>
    <row r="71" spans="1:21" s="29" customFormat="1" ht="22.5" customHeight="1" x14ac:dyDescent="0.25">
      <c r="A71" s="26" t="s">
        <v>107</v>
      </c>
      <c r="B71" s="53" t="s">
        <v>318</v>
      </c>
      <c r="C71" s="48">
        <v>16667757</v>
      </c>
      <c r="D71" s="28">
        <v>13387111</v>
      </c>
      <c r="E71" s="28">
        <v>3280646</v>
      </c>
      <c r="F71" s="28"/>
      <c r="G71" s="28"/>
      <c r="H71" s="48">
        <v>16667757</v>
      </c>
      <c r="I71" s="48">
        <v>5660397</v>
      </c>
      <c r="J71" s="48">
        <v>1882887</v>
      </c>
      <c r="K71" s="28">
        <v>1521795</v>
      </c>
      <c r="L71" s="28">
        <v>361092</v>
      </c>
      <c r="M71" s="28">
        <v>0</v>
      </c>
      <c r="N71" s="28">
        <v>3777510</v>
      </c>
      <c r="O71" s="28">
        <v>0</v>
      </c>
      <c r="P71" s="28">
        <v>10759960</v>
      </c>
      <c r="Q71" s="28">
        <v>247400</v>
      </c>
      <c r="R71" s="28"/>
      <c r="S71" s="28"/>
      <c r="T71" s="48">
        <v>14784870</v>
      </c>
      <c r="U71" s="49">
        <v>0.33264221573151143</v>
      </c>
    </row>
    <row r="72" spans="1:21" s="29" customFormat="1" ht="22.5" customHeight="1" x14ac:dyDescent="0.25">
      <c r="A72" s="26" t="s">
        <v>108</v>
      </c>
      <c r="B72" s="53" t="s">
        <v>280</v>
      </c>
      <c r="C72" s="48">
        <v>12590663</v>
      </c>
      <c r="D72" s="28">
        <v>11343259</v>
      </c>
      <c r="E72" s="28">
        <v>1247404</v>
      </c>
      <c r="F72" s="28"/>
      <c r="G72" s="28"/>
      <c r="H72" s="48">
        <v>12590663</v>
      </c>
      <c r="I72" s="48">
        <v>4745615</v>
      </c>
      <c r="J72" s="48">
        <v>1769149</v>
      </c>
      <c r="K72" s="28">
        <v>1762428</v>
      </c>
      <c r="L72" s="28">
        <v>6721</v>
      </c>
      <c r="M72" s="28"/>
      <c r="N72" s="28">
        <v>2976466</v>
      </c>
      <c r="O72" s="28"/>
      <c r="P72" s="28">
        <v>7845048</v>
      </c>
      <c r="Q72" s="28"/>
      <c r="R72" s="28"/>
      <c r="S72" s="28"/>
      <c r="T72" s="48">
        <v>10821514</v>
      </c>
      <c r="U72" s="49">
        <v>0.37279657115041992</v>
      </c>
    </row>
    <row r="73" spans="1:21" s="29" customFormat="1" ht="22.5" customHeight="1" x14ac:dyDescent="0.25">
      <c r="A73" s="26" t="s">
        <v>109</v>
      </c>
      <c r="B73" s="53" t="s">
        <v>172</v>
      </c>
      <c r="C73" s="48">
        <v>39273902</v>
      </c>
      <c r="D73" s="28">
        <v>29502913</v>
      </c>
      <c r="E73" s="28">
        <v>9770989</v>
      </c>
      <c r="F73" s="28"/>
      <c r="G73" s="28"/>
      <c r="H73" s="48">
        <v>39273902</v>
      </c>
      <c r="I73" s="48">
        <v>14761028</v>
      </c>
      <c r="J73" s="48">
        <v>5708832</v>
      </c>
      <c r="K73" s="28">
        <v>4687735</v>
      </c>
      <c r="L73" s="28">
        <v>1021097</v>
      </c>
      <c r="M73" s="28"/>
      <c r="N73" s="28">
        <v>9052196</v>
      </c>
      <c r="O73" s="28"/>
      <c r="P73" s="28">
        <v>23707216</v>
      </c>
      <c r="Q73" s="28">
        <v>805658</v>
      </c>
      <c r="R73" s="28"/>
      <c r="S73" s="28"/>
      <c r="T73" s="48">
        <v>33565070</v>
      </c>
      <c r="U73" s="49">
        <v>0.38675029950488543</v>
      </c>
    </row>
    <row r="74" spans="1:21" s="29" customFormat="1" ht="22.5" customHeight="1" x14ac:dyDescent="0.25">
      <c r="A74" s="26" t="s">
        <v>304</v>
      </c>
      <c r="B74" s="53" t="s">
        <v>165</v>
      </c>
      <c r="C74" s="48">
        <v>92789266</v>
      </c>
      <c r="D74" s="28">
        <v>87069296</v>
      </c>
      <c r="E74" s="28">
        <v>5719970</v>
      </c>
      <c r="F74" s="28"/>
      <c r="G74" s="28"/>
      <c r="H74" s="48">
        <v>92789266</v>
      </c>
      <c r="I74" s="48">
        <v>33246844</v>
      </c>
      <c r="J74" s="48">
        <v>12632349</v>
      </c>
      <c r="K74" s="28">
        <v>12483757</v>
      </c>
      <c r="L74" s="28">
        <v>148592</v>
      </c>
      <c r="M74" s="28"/>
      <c r="N74" s="28">
        <v>20614495</v>
      </c>
      <c r="O74" s="28"/>
      <c r="P74" s="28">
        <v>59442422</v>
      </c>
      <c r="Q74" s="28">
        <v>100000</v>
      </c>
      <c r="R74" s="28"/>
      <c r="S74" s="28"/>
      <c r="T74" s="48">
        <v>80156917</v>
      </c>
      <c r="U74" s="49">
        <v>0.37995633510356652</v>
      </c>
    </row>
    <row r="75" spans="1:21" s="29" customFormat="1" ht="22.5" customHeight="1" x14ac:dyDescent="0.25">
      <c r="A75" s="26" t="s">
        <v>305</v>
      </c>
      <c r="B75" s="53" t="s">
        <v>166</v>
      </c>
      <c r="C75" s="48">
        <v>11084408</v>
      </c>
      <c r="D75" s="28">
        <v>9632829</v>
      </c>
      <c r="E75" s="28">
        <v>1451579</v>
      </c>
      <c r="F75" s="28"/>
      <c r="G75" s="28"/>
      <c r="H75" s="48">
        <v>11084408</v>
      </c>
      <c r="I75" s="48">
        <v>2908183</v>
      </c>
      <c r="J75" s="48">
        <v>1353501</v>
      </c>
      <c r="K75" s="28">
        <v>1353501</v>
      </c>
      <c r="L75" s="28"/>
      <c r="M75" s="28"/>
      <c r="N75" s="28">
        <v>1554682</v>
      </c>
      <c r="O75" s="28"/>
      <c r="P75" s="28">
        <v>5198148</v>
      </c>
      <c r="Q75" s="28">
        <v>2978077</v>
      </c>
      <c r="R75" s="28"/>
      <c r="S75" s="28"/>
      <c r="T75" s="48">
        <v>9730907</v>
      </c>
      <c r="U75" s="49">
        <v>0.4654112206831551</v>
      </c>
    </row>
    <row r="76" spans="1:21" s="29" customFormat="1" ht="22.5" customHeight="1" x14ac:dyDescent="0.25">
      <c r="A76" s="26" t="s">
        <v>306</v>
      </c>
      <c r="B76" s="53" t="s">
        <v>207</v>
      </c>
      <c r="C76" s="48">
        <v>896964</v>
      </c>
      <c r="D76" s="28">
        <v>0</v>
      </c>
      <c r="E76" s="28">
        <v>896964</v>
      </c>
      <c r="F76" s="28"/>
      <c r="G76" s="28"/>
      <c r="H76" s="48">
        <v>896964</v>
      </c>
      <c r="I76" s="48">
        <v>896964</v>
      </c>
      <c r="J76" s="48">
        <v>369738</v>
      </c>
      <c r="K76" s="28">
        <v>369738</v>
      </c>
      <c r="L76" s="28">
        <v>0</v>
      </c>
      <c r="M76" s="28">
        <v>0</v>
      </c>
      <c r="N76" s="28">
        <v>527226</v>
      </c>
      <c r="O76" s="28">
        <v>0</v>
      </c>
      <c r="P76" s="28">
        <v>0</v>
      </c>
      <c r="Q76" s="28">
        <v>0</v>
      </c>
      <c r="R76" s="28"/>
      <c r="S76" s="28"/>
      <c r="T76" s="48">
        <v>527226</v>
      </c>
      <c r="U76" s="49">
        <v>0.4122105234992709</v>
      </c>
    </row>
    <row r="77" spans="1:21" s="29" customFormat="1" ht="22.5" customHeight="1" x14ac:dyDescent="0.25">
      <c r="A77" s="26" t="s">
        <v>307</v>
      </c>
      <c r="B77" s="53" t="s">
        <v>292</v>
      </c>
      <c r="C77" s="48">
        <v>1518662</v>
      </c>
      <c r="D77" s="28">
        <v>0</v>
      </c>
      <c r="E77" s="28">
        <v>1518662</v>
      </c>
      <c r="F77" s="28"/>
      <c r="G77" s="28"/>
      <c r="H77" s="48">
        <v>1518662</v>
      </c>
      <c r="I77" s="48">
        <v>1518662</v>
      </c>
      <c r="J77" s="48">
        <v>1513094</v>
      </c>
      <c r="K77" s="28">
        <v>1242496</v>
      </c>
      <c r="L77" s="28">
        <v>270598</v>
      </c>
      <c r="M77" s="28"/>
      <c r="N77" s="28">
        <v>5568</v>
      </c>
      <c r="O77" s="28"/>
      <c r="P77" s="28">
        <v>0</v>
      </c>
      <c r="Q77" s="28">
        <v>0</v>
      </c>
      <c r="R77" s="28">
        <v>0</v>
      </c>
      <c r="S77" s="28"/>
      <c r="T77" s="48">
        <v>5568</v>
      </c>
      <c r="U77" s="49">
        <v>0.99633361472137971</v>
      </c>
    </row>
    <row r="78" spans="1:21" s="29" customFormat="1" ht="22.5" customHeight="1" x14ac:dyDescent="0.25">
      <c r="A78" s="26"/>
      <c r="B78" s="27"/>
      <c r="C78" s="48">
        <v>0</v>
      </c>
      <c r="D78" s="28"/>
      <c r="E78" s="28"/>
      <c r="F78" s="28"/>
      <c r="G78" s="28"/>
      <c r="H78" s="48">
        <v>0</v>
      </c>
      <c r="I78" s="48">
        <v>0</v>
      </c>
      <c r="J78" s="48">
        <v>0</v>
      </c>
      <c r="K78" s="28"/>
      <c r="L78" s="28"/>
      <c r="M78" s="28"/>
      <c r="N78" s="28"/>
      <c r="O78" s="28"/>
      <c r="P78" s="28"/>
      <c r="Q78" s="28"/>
      <c r="R78" s="28"/>
      <c r="S78" s="28"/>
      <c r="T78" s="48">
        <v>0</v>
      </c>
      <c r="U78" s="49" t="e">
        <v>#DIV/0!</v>
      </c>
    </row>
    <row r="79" spans="1:21" s="29" customFormat="1" ht="22.5" customHeight="1" x14ac:dyDescent="0.25">
      <c r="A79" s="50" t="s">
        <v>15</v>
      </c>
      <c r="B79" s="51" t="s">
        <v>263</v>
      </c>
      <c r="C79" s="48">
        <v>268103484</v>
      </c>
      <c r="D79" s="48">
        <v>163599598</v>
      </c>
      <c r="E79" s="48">
        <v>104503886</v>
      </c>
      <c r="F79" s="48">
        <v>105570</v>
      </c>
      <c r="G79" s="48">
        <v>0</v>
      </c>
      <c r="H79" s="48">
        <v>267997914</v>
      </c>
      <c r="I79" s="48">
        <v>174869588</v>
      </c>
      <c r="J79" s="48">
        <v>35230205</v>
      </c>
      <c r="K79" s="48">
        <v>30130876</v>
      </c>
      <c r="L79" s="48">
        <v>5099329</v>
      </c>
      <c r="M79" s="48">
        <v>0</v>
      </c>
      <c r="N79" s="48">
        <v>138739383</v>
      </c>
      <c r="O79" s="48">
        <v>900000</v>
      </c>
      <c r="P79" s="48">
        <v>90476412</v>
      </c>
      <c r="Q79" s="48">
        <v>2651914</v>
      </c>
      <c r="R79" s="48">
        <v>0</v>
      </c>
      <c r="S79" s="48">
        <v>0</v>
      </c>
      <c r="T79" s="48">
        <v>232767709</v>
      </c>
      <c r="U79" s="49">
        <v>0.20146559160418448</v>
      </c>
    </row>
    <row r="80" spans="1:21" s="29" customFormat="1" ht="22.5" customHeight="1" x14ac:dyDescent="0.25">
      <c r="A80" s="26" t="s">
        <v>112</v>
      </c>
      <c r="B80" s="27" t="s">
        <v>186</v>
      </c>
      <c r="C80" s="48">
        <v>23404894</v>
      </c>
      <c r="D80" s="28">
        <v>17541292</v>
      </c>
      <c r="E80" s="28">
        <v>5863602</v>
      </c>
      <c r="F80" s="28">
        <v>105570</v>
      </c>
      <c r="G80" s="28"/>
      <c r="H80" s="48">
        <v>23299324</v>
      </c>
      <c r="I80" s="48">
        <v>8014142</v>
      </c>
      <c r="J80" s="48">
        <v>5706189</v>
      </c>
      <c r="K80" s="28">
        <v>5706189</v>
      </c>
      <c r="L80" s="28">
        <v>0</v>
      </c>
      <c r="M80" s="28">
        <v>0</v>
      </c>
      <c r="N80" s="28">
        <v>2307953</v>
      </c>
      <c r="O80" s="28"/>
      <c r="P80" s="28">
        <v>15285182</v>
      </c>
      <c r="Q80" s="28">
        <v>0</v>
      </c>
      <c r="R80" s="28"/>
      <c r="S80" s="28"/>
      <c r="T80" s="48">
        <v>17593135</v>
      </c>
      <c r="U80" s="49">
        <v>0.71201496055348157</v>
      </c>
    </row>
    <row r="81" spans="1:21" s="29" customFormat="1" ht="22.5" customHeight="1" x14ac:dyDescent="0.25">
      <c r="A81" s="26" t="s">
        <v>113</v>
      </c>
      <c r="B81" s="27" t="s">
        <v>203</v>
      </c>
      <c r="C81" s="48">
        <v>51072783</v>
      </c>
      <c r="D81" s="28">
        <v>21056875</v>
      </c>
      <c r="E81" s="28">
        <v>30015908</v>
      </c>
      <c r="F81" s="28">
        <v>0</v>
      </c>
      <c r="G81" s="28">
        <v>0</v>
      </c>
      <c r="H81" s="48">
        <v>51072783</v>
      </c>
      <c r="I81" s="48">
        <v>31645118</v>
      </c>
      <c r="J81" s="48">
        <v>6152700</v>
      </c>
      <c r="K81" s="28">
        <v>6152700</v>
      </c>
      <c r="L81" s="28"/>
      <c r="M81" s="28"/>
      <c r="N81" s="28">
        <v>25492418</v>
      </c>
      <c r="O81" s="28">
        <v>0</v>
      </c>
      <c r="P81" s="28">
        <v>19427665</v>
      </c>
      <c r="Q81" s="28">
        <v>0</v>
      </c>
      <c r="R81" s="28"/>
      <c r="S81" s="28"/>
      <c r="T81" s="48">
        <v>44920083</v>
      </c>
      <c r="U81" s="49">
        <v>0.19442809472222539</v>
      </c>
    </row>
    <row r="82" spans="1:21" s="29" customFormat="1" ht="22.5" customHeight="1" x14ac:dyDescent="0.25">
      <c r="A82" s="26" t="s">
        <v>114</v>
      </c>
      <c r="B82" s="27" t="s">
        <v>278</v>
      </c>
      <c r="C82" s="48">
        <v>60646307</v>
      </c>
      <c r="D82" s="28">
        <v>40475700</v>
      </c>
      <c r="E82" s="28">
        <v>20170607</v>
      </c>
      <c r="F82" s="28"/>
      <c r="G82" s="28"/>
      <c r="H82" s="48">
        <v>60646307</v>
      </c>
      <c r="I82" s="48">
        <v>26134911</v>
      </c>
      <c r="J82" s="48">
        <v>10801165</v>
      </c>
      <c r="K82" s="28">
        <v>7668842</v>
      </c>
      <c r="L82" s="28">
        <v>3132323</v>
      </c>
      <c r="M82" s="28">
        <v>0</v>
      </c>
      <c r="N82" s="28">
        <v>15133746</v>
      </c>
      <c r="O82" s="28">
        <v>200000</v>
      </c>
      <c r="P82" s="28">
        <v>34251396</v>
      </c>
      <c r="Q82" s="28">
        <v>260000</v>
      </c>
      <c r="R82" s="28"/>
      <c r="S82" s="28"/>
      <c r="T82" s="48">
        <v>49845142</v>
      </c>
      <c r="U82" s="49">
        <v>0.41328493523471344</v>
      </c>
    </row>
    <row r="83" spans="1:21" s="29" customFormat="1" ht="22.5" customHeight="1" x14ac:dyDescent="0.25">
      <c r="A83" s="26" t="s">
        <v>115</v>
      </c>
      <c r="B83" s="27" t="s">
        <v>281</v>
      </c>
      <c r="C83" s="48">
        <v>24794911</v>
      </c>
      <c r="D83" s="28">
        <v>5266109</v>
      </c>
      <c r="E83" s="28">
        <v>19528802</v>
      </c>
      <c r="F83" s="28"/>
      <c r="G83" s="28"/>
      <c r="H83" s="48">
        <v>24794911</v>
      </c>
      <c r="I83" s="48">
        <v>21387823</v>
      </c>
      <c r="J83" s="48">
        <v>1458260</v>
      </c>
      <c r="K83" s="28">
        <v>1103272</v>
      </c>
      <c r="L83" s="28">
        <v>354988</v>
      </c>
      <c r="M83" s="28">
        <v>0</v>
      </c>
      <c r="N83" s="28">
        <v>19929563</v>
      </c>
      <c r="O83" s="28">
        <v>0</v>
      </c>
      <c r="P83" s="28">
        <v>3407088</v>
      </c>
      <c r="Q83" s="28">
        <v>0</v>
      </c>
      <c r="R83" s="28">
        <v>0</v>
      </c>
      <c r="S83" s="28"/>
      <c r="T83" s="48">
        <v>23336651</v>
      </c>
      <c r="U83" s="49">
        <v>6.8181787365642593E-2</v>
      </c>
    </row>
    <row r="84" spans="1:21" s="29" customFormat="1" ht="22.5" customHeight="1" x14ac:dyDescent="0.25">
      <c r="A84" s="26" t="s">
        <v>116</v>
      </c>
      <c r="B84" s="27" t="s">
        <v>162</v>
      </c>
      <c r="C84" s="48">
        <v>86119774</v>
      </c>
      <c r="D84" s="28">
        <v>72431960</v>
      </c>
      <c r="E84" s="28">
        <v>13687814</v>
      </c>
      <c r="F84" s="28"/>
      <c r="G84" s="28"/>
      <c r="H84" s="48">
        <v>86119774</v>
      </c>
      <c r="I84" s="48">
        <v>80026821</v>
      </c>
      <c r="J84" s="48">
        <v>8346757</v>
      </c>
      <c r="K84" s="28">
        <v>6734739</v>
      </c>
      <c r="L84" s="28">
        <v>1612018</v>
      </c>
      <c r="M84" s="28"/>
      <c r="N84" s="28">
        <v>70980064</v>
      </c>
      <c r="O84" s="28">
        <v>700000</v>
      </c>
      <c r="P84" s="28">
        <v>3701040</v>
      </c>
      <c r="Q84" s="28">
        <v>2391913</v>
      </c>
      <c r="R84" s="28"/>
      <c r="S84" s="28"/>
      <c r="T84" s="48">
        <v>77773017</v>
      </c>
      <c r="U84" s="49">
        <v>0.10429949479062775</v>
      </c>
    </row>
    <row r="85" spans="1:21" s="29" customFormat="1" ht="22.5" customHeight="1" x14ac:dyDescent="0.25">
      <c r="A85" s="26" t="s">
        <v>308</v>
      </c>
      <c r="B85" s="27" t="s">
        <v>293</v>
      </c>
      <c r="C85" s="48">
        <v>3937633</v>
      </c>
      <c r="D85" s="28">
        <v>1605566</v>
      </c>
      <c r="E85" s="28">
        <v>2332067</v>
      </c>
      <c r="F85" s="28"/>
      <c r="G85" s="28"/>
      <c r="H85" s="48">
        <v>3937633</v>
      </c>
      <c r="I85" s="48">
        <v>2332067</v>
      </c>
      <c r="J85" s="48">
        <v>615277</v>
      </c>
      <c r="K85" s="28">
        <v>615277</v>
      </c>
      <c r="L85" s="28">
        <v>0</v>
      </c>
      <c r="M85" s="28"/>
      <c r="N85" s="28">
        <v>1716790</v>
      </c>
      <c r="O85" s="28">
        <v>0</v>
      </c>
      <c r="P85" s="28">
        <v>1605566</v>
      </c>
      <c r="Q85" s="28">
        <v>0</v>
      </c>
      <c r="R85" s="28"/>
      <c r="S85" s="28"/>
      <c r="T85" s="48">
        <v>3322356</v>
      </c>
      <c r="U85" s="49">
        <v>0.2638333289738245</v>
      </c>
    </row>
    <row r="86" spans="1:21" s="29" customFormat="1" ht="22.5" customHeight="1" x14ac:dyDescent="0.25">
      <c r="A86" s="26" t="s">
        <v>309</v>
      </c>
      <c r="B86" s="27" t="s">
        <v>294</v>
      </c>
      <c r="C86" s="48">
        <v>6982730</v>
      </c>
      <c r="D86" s="28">
        <v>1160684</v>
      </c>
      <c r="E86" s="28">
        <v>5822046</v>
      </c>
      <c r="F86" s="28"/>
      <c r="G86" s="28"/>
      <c r="H86" s="48">
        <v>6982730</v>
      </c>
      <c r="I86" s="48">
        <v>2375816</v>
      </c>
      <c r="J86" s="48">
        <v>1590710</v>
      </c>
      <c r="K86" s="28">
        <v>1590710</v>
      </c>
      <c r="L86" s="28"/>
      <c r="M86" s="28"/>
      <c r="N86" s="28">
        <v>785106</v>
      </c>
      <c r="O86" s="28"/>
      <c r="P86" s="28">
        <v>4606914</v>
      </c>
      <c r="Q86" s="28"/>
      <c r="R86" s="28"/>
      <c r="S86" s="28"/>
      <c r="T86" s="48">
        <v>5392020</v>
      </c>
      <c r="U86" s="49">
        <v>0.66954259084036816</v>
      </c>
    </row>
    <row r="87" spans="1:21" s="29" customFormat="1" ht="22.5" customHeight="1" x14ac:dyDescent="0.25">
      <c r="A87" s="26" t="s">
        <v>310</v>
      </c>
      <c r="B87" s="27" t="s">
        <v>319</v>
      </c>
      <c r="C87" s="48">
        <v>11144452</v>
      </c>
      <c r="D87" s="28">
        <v>4061412</v>
      </c>
      <c r="E87" s="28">
        <v>7083040</v>
      </c>
      <c r="F87" s="28"/>
      <c r="G87" s="28"/>
      <c r="H87" s="48">
        <v>11144452</v>
      </c>
      <c r="I87" s="48">
        <v>2952890</v>
      </c>
      <c r="J87" s="48">
        <v>559147</v>
      </c>
      <c r="K87" s="28">
        <v>559147</v>
      </c>
      <c r="L87" s="28">
        <v>0</v>
      </c>
      <c r="M87" s="28"/>
      <c r="N87" s="28">
        <v>2393743</v>
      </c>
      <c r="O87" s="28"/>
      <c r="P87" s="28">
        <v>8191561</v>
      </c>
      <c r="Q87" s="28">
        <v>1</v>
      </c>
      <c r="R87" s="28"/>
      <c r="S87" s="28"/>
      <c r="T87" s="48">
        <v>10585305</v>
      </c>
      <c r="U87" s="49">
        <v>0.18935585138626904</v>
      </c>
    </row>
    <row r="88" spans="1:21" s="29" customFormat="1" ht="22.5" customHeight="1" x14ac:dyDescent="0.25">
      <c r="A88" s="26" t="s">
        <v>311</v>
      </c>
      <c r="B88" s="27"/>
      <c r="C88" s="48">
        <v>0</v>
      </c>
      <c r="D88" s="28"/>
      <c r="E88" s="28"/>
      <c r="F88" s="28"/>
      <c r="G88" s="28"/>
      <c r="H88" s="48">
        <v>0</v>
      </c>
      <c r="I88" s="48">
        <v>0</v>
      </c>
      <c r="J88" s="48">
        <v>0</v>
      </c>
      <c r="K88" s="28"/>
      <c r="L88" s="28"/>
      <c r="M88" s="28"/>
      <c r="N88" s="28"/>
      <c r="O88" s="28"/>
      <c r="P88" s="28"/>
      <c r="Q88" s="28"/>
      <c r="R88" s="28"/>
      <c r="S88" s="28"/>
      <c r="T88" s="48">
        <v>0</v>
      </c>
      <c r="U88" s="49" t="e">
        <v>#DIV/0!</v>
      </c>
    </row>
    <row r="89" spans="1:21" s="29" customFormat="1" ht="22.5" customHeight="1" x14ac:dyDescent="0.25">
      <c r="A89" s="50" t="s">
        <v>16</v>
      </c>
      <c r="B89" s="51" t="s">
        <v>264</v>
      </c>
      <c r="C89" s="48">
        <v>167196710</v>
      </c>
      <c r="D89" s="48">
        <v>96978840</v>
      </c>
      <c r="E89" s="48">
        <v>70217870</v>
      </c>
      <c r="F89" s="48">
        <v>170755</v>
      </c>
      <c r="G89" s="48">
        <v>1758130</v>
      </c>
      <c r="H89" s="48">
        <v>165267825</v>
      </c>
      <c r="I89" s="48">
        <v>113908841</v>
      </c>
      <c r="J89" s="48">
        <v>37147391</v>
      </c>
      <c r="K89" s="48">
        <v>34045086</v>
      </c>
      <c r="L89" s="48">
        <v>3102305</v>
      </c>
      <c r="M89" s="48">
        <v>0</v>
      </c>
      <c r="N89" s="48">
        <v>76761450</v>
      </c>
      <c r="O89" s="48">
        <v>0</v>
      </c>
      <c r="P89" s="48">
        <v>49556508</v>
      </c>
      <c r="Q89" s="48">
        <v>1802476</v>
      </c>
      <c r="R89" s="48">
        <v>0</v>
      </c>
      <c r="S89" s="48">
        <v>0</v>
      </c>
      <c r="T89" s="48">
        <v>128120434</v>
      </c>
      <c r="U89" s="49">
        <v>0.32611508179597753</v>
      </c>
    </row>
    <row r="90" spans="1:21" s="29" customFormat="1" ht="22.5" customHeight="1" x14ac:dyDescent="0.25">
      <c r="A90" s="26" t="s">
        <v>118</v>
      </c>
      <c r="B90" s="27" t="s">
        <v>169</v>
      </c>
      <c r="C90" s="48">
        <v>18758278</v>
      </c>
      <c r="D90" s="28">
        <v>17010830</v>
      </c>
      <c r="E90" s="28">
        <v>1747448</v>
      </c>
      <c r="F90" s="28">
        <v>0</v>
      </c>
      <c r="G90" s="28">
        <v>0</v>
      </c>
      <c r="H90" s="48">
        <v>18758278</v>
      </c>
      <c r="I90" s="48">
        <v>11772561</v>
      </c>
      <c r="J90" s="48">
        <v>3363333</v>
      </c>
      <c r="K90" s="28">
        <v>3085650</v>
      </c>
      <c r="L90" s="28">
        <v>277683</v>
      </c>
      <c r="M90" s="28">
        <v>0</v>
      </c>
      <c r="N90" s="28">
        <v>8409228</v>
      </c>
      <c r="O90" s="28">
        <v>0</v>
      </c>
      <c r="P90" s="28">
        <v>5945171</v>
      </c>
      <c r="Q90" s="28">
        <v>1040546</v>
      </c>
      <c r="R90" s="28">
        <v>0</v>
      </c>
      <c r="S90" s="28">
        <v>0</v>
      </c>
      <c r="T90" s="48">
        <v>15394945</v>
      </c>
      <c r="U90" s="49">
        <v>0.28569255236817204</v>
      </c>
    </row>
    <row r="91" spans="1:21" s="29" customFormat="1" ht="22.5" customHeight="1" x14ac:dyDescent="0.25">
      <c r="A91" s="26" t="s">
        <v>119</v>
      </c>
      <c r="B91" s="53" t="s">
        <v>201</v>
      </c>
      <c r="C91" s="48">
        <v>49644105</v>
      </c>
      <c r="D91" s="28">
        <v>11278084</v>
      </c>
      <c r="E91" s="28">
        <v>38366021</v>
      </c>
      <c r="F91" s="28">
        <v>6755</v>
      </c>
      <c r="G91" s="28">
        <v>1749165</v>
      </c>
      <c r="H91" s="48">
        <v>47888185</v>
      </c>
      <c r="I91" s="48">
        <v>43466868</v>
      </c>
      <c r="J91" s="48">
        <v>17215701</v>
      </c>
      <c r="K91" s="28">
        <v>14943047</v>
      </c>
      <c r="L91" s="28">
        <v>2272654</v>
      </c>
      <c r="M91" s="28">
        <v>0</v>
      </c>
      <c r="N91" s="28">
        <v>26251167</v>
      </c>
      <c r="O91" s="28"/>
      <c r="P91" s="28">
        <v>4421317</v>
      </c>
      <c r="Q91" s="28">
        <v>0</v>
      </c>
      <c r="R91" s="28"/>
      <c r="S91" s="28"/>
      <c r="T91" s="48">
        <v>30672484</v>
      </c>
      <c r="U91" s="49">
        <v>0.39606490626377772</v>
      </c>
    </row>
    <row r="92" spans="1:21" s="29" customFormat="1" ht="22.5" customHeight="1" x14ac:dyDescent="0.25">
      <c r="A92" s="26" t="s">
        <v>120</v>
      </c>
      <c r="B92" s="53" t="s">
        <v>199</v>
      </c>
      <c r="C92" s="48">
        <v>19478732</v>
      </c>
      <c r="D92" s="28">
        <v>15092208</v>
      </c>
      <c r="E92" s="28">
        <v>4386524</v>
      </c>
      <c r="F92" s="28">
        <v>0</v>
      </c>
      <c r="G92" s="28">
        <v>0</v>
      </c>
      <c r="H92" s="48">
        <v>19478732</v>
      </c>
      <c r="I92" s="48">
        <v>15477210</v>
      </c>
      <c r="J92" s="48">
        <v>7029139</v>
      </c>
      <c r="K92" s="28">
        <v>6552868</v>
      </c>
      <c r="L92" s="28">
        <v>476271</v>
      </c>
      <c r="M92" s="28">
        <v>0</v>
      </c>
      <c r="N92" s="28">
        <v>8448071</v>
      </c>
      <c r="O92" s="28">
        <v>0</v>
      </c>
      <c r="P92" s="28">
        <v>3239592</v>
      </c>
      <c r="Q92" s="28">
        <v>761930</v>
      </c>
      <c r="R92" s="28">
        <v>0</v>
      </c>
      <c r="S92" s="28">
        <v>0</v>
      </c>
      <c r="T92" s="48">
        <v>12449593</v>
      </c>
      <c r="U92" s="49">
        <v>0.45416060129700381</v>
      </c>
    </row>
    <row r="93" spans="1:21" s="29" customFormat="1" ht="22.5" customHeight="1" x14ac:dyDescent="0.25">
      <c r="A93" s="26" t="s">
        <v>121</v>
      </c>
      <c r="B93" s="53" t="s">
        <v>197</v>
      </c>
      <c r="C93" s="48">
        <v>27954270</v>
      </c>
      <c r="D93" s="28">
        <v>13716434</v>
      </c>
      <c r="E93" s="28">
        <v>14237836</v>
      </c>
      <c r="F93" s="28">
        <v>30000</v>
      </c>
      <c r="G93" s="28">
        <v>0</v>
      </c>
      <c r="H93" s="48">
        <v>27924270</v>
      </c>
      <c r="I93" s="48">
        <v>24670011</v>
      </c>
      <c r="J93" s="48">
        <v>3233570</v>
      </c>
      <c r="K93" s="28">
        <v>3222680</v>
      </c>
      <c r="L93" s="28">
        <v>10890</v>
      </c>
      <c r="M93" s="28">
        <v>0</v>
      </c>
      <c r="N93" s="28">
        <v>21436441</v>
      </c>
      <c r="O93" s="28">
        <v>0</v>
      </c>
      <c r="P93" s="28">
        <v>3254259</v>
      </c>
      <c r="Q93" s="28">
        <v>0</v>
      </c>
      <c r="R93" s="28">
        <v>0</v>
      </c>
      <c r="S93" s="28">
        <v>0</v>
      </c>
      <c r="T93" s="48">
        <v>24690700</v>
      </c>
      <c r="U93" s="49">
        <v>0.13107290466956015</v>
      </c>
    </row>
    <row r="94" spans="1:21" s="29" customFormat="1" ht="22.5" customHeight="1" x14ac:dyDescent="0.25">
      <c r="A94" s="26" t="s">
        <v>122</v>
      </c>
      <c r="B94" s="53" t="s">
        <v>219</v>
      </c>
      <c r="C94" s="48">
        <v>38259060</v>
      </c>
      <c r="D94" s="28">
        <v>29468604</v>
      </c>
      <c r="E94" s="28">
        <v>8790456</v>
      </c>
      <c r="F94" s="28">
        <v>75000</v>
      </c>
      <c r="G94" s="28">
        <v>8965</v>
      </c>
      <c r="H94" s="48">
        <v>38175095</v>
      </c>
      <c r="I94" s="48">
        <v>10452583</v>
      </c>
      <c r="J94" s="48">
        <v>4269130</v>
      </c>
      <c r="K94" s="28">
        <v>4230130</v>
      </c>
      <c r="L94" s="28">
        <v>39000</v>
      </c>
      <c r="M94" s="28">
        <v>0</v>
      </c>
      <c r="N94" s="28">
        <v>6183453</v>
      </c>
      <c r="O94" s="28">
        <v>0</v>
      </c>
      <c r="P94" s="28">
        <v>27722512</v>
      </c>
      <c r="Q94" s="28">
        <v>0</v>
      </c>
      <c r="R94" s="28">
        <v>0</v>
      </c>
      <c r="S94" s="28">
        <v>0</v>
      </c>
      <c r="T94" s="48">
        <v>33905965</v>
      </c>
      <c r="U94" s="49">
        <v>0.40842823252396082</v>
      </c>
    </row>
    <row r="95" spans="1:21" s="29" customFormat="1" ht="22.5" customHeight="1" x14ac:dyDescent="0.25">
      <c r="A95" s="26" t="s">
        <v>123</v>
      </c>
      <c r="B95" s="53" t="s">
        <v>198</v>
      </c>
      <c r="C95" s="48">
        <v>13102265</v>
      </c>
      <c r="D95" s="28">
        <v>10412680</v>
      </c>
      <c r="E95" s="28">
        <v>2689585</v>
      </c>
      <c r="F95" s="28">
        <v>59000</v>
      </c>
      <c r="G95" s="28">
        <v>0</v>
      </c>
      <c r="H95" s="48">
        <v>13043265</v>
      </c>
      <c r="I95" s="48">
        <v>8069608</v>
      </c>
      <c r="J95" s="48">
        <v>2036518</v>
      </c>
      <c r="K95" s="28">
        <v>2010711</v>
      </c>
      <c r="L95" s="28">
        <v>25807</v>
      </c>
      <c r="M95" s="28">
        <v>0</v>
      </c>
      <c r="N95" s="28">
        <v>6033090</v>
      </c>
      <c r="O95" s="28">
        <v>0</v>
      </c>
      <c r="P95" s="28">
        <v>4973657</v>
      </c>
      <c r="Q95" s="28">
        <v>0</v>
      </c>
      <c r="R95" s="28">
        <v>0</v>
      </c>
      <c r="S95" s="28">
        <v>0</v>
      </c>
      <c r="T95" s="48">
        <v>11006747</v>
      </c>
      <c r="U95" s="49">
        <v>0.25236888830287668</v>
      </c>
    </row>
    <row r="96" spans="1:21" s="29" customFormat="1" ht="22.5" customHeight="1" x14ac:dyDescent="0.25">
      <c r="A96" s="26"/>
      <c r="B96" s="27"/>
      <c r="C96" s="48">
        <v>0</v>
      </c>
      <c r="D96" s="28"/>
      <c r="E96" s="28"/>
      <c r="F96" s="28"/>
      <c r="G96" s="28"/>
      <c r="H96" s="48">
        <v>0</v>
      </c>
      <c r="I96" s="48">
        <v>0</v>
      </c>
      <c r="J96" s="48">
        <v>0</v>
      </c>
      <c r="K96" s="28"/>
      <c r="L96" s="28"/>
      <c r="M96" s="28"/>
      <c r="N96" s="28"/>
      <c r="O96" s="28"/>
      <c r="P96" s="28"/>
      <c r="Q96" s="28"/>
      <c r="R96" s="28"/>
      <c r="S96" s="28"/>
      <c r="T96" s="48">
        <v>0</v>
      </c>
      <c r="U96" s="49" t="e">
        <v>#DIV/0!</v>
      </c>
    </row>
    <row r="97" spans="1:21" s="29" customFormat="1" ht="22.5" customHeight="1" x14ac:dyDescent="0.25">
      <c r="A97" s="50" t="s">
        <v>17</v>
      </c>
      <c r="B97" s="51" t="s">
        <v>265</v>
      </c>
      <c r="C97" s="48">
        <v>246122275</v>
      </c>
      <c r="D97" s="48">
        <v>144437526</v>
      </c>
      <c r="E97" s="48">
        <v>101684749</v>
      </c>
      <c r="F97" s="48">
        <v>540666</v>
      </c>
      <c r="G97" s="48">
        <v>0</v>
      </c>
      <c r="H97" s="48">
        <v>245581609</v>
      </c>
      <c r="I97" s="48">
        <v>153617767</v>
      </c>
      <c r="J97" s="48">
        <v>54467054</v>
      </c>
      <c r="K97" s="48">
        <v>42896889</v>
      </c>
      <c r="L97" s="48">
        <v>11570165</v>
      </c>
      <c r="M97" s="48">
        <v>0</v>
      </c>
      <c r="N97" s="48">
        <v>99150713</v>
      </c>
      <c r="O97" s="48">
        <v>0</v>
      </c>
      <c r="P97" s="48">
        <v>42894964</v>
      </c>
      <c r="Q97" s="48">
        <v>21765199</v>
      </c>
      <c r="R97" s="48">
        <v>0</v>
      </c>
      <c r="S97" s="48">
        <v>27303679</v>
      </c>
      <c r="T97" s="48">
        <v>191114555</v>
      </c>
      <c r="U97" s="49">
        <v>0.35456220373259301</v>
      </c>
    </row>
    <row r="98" spans="1:21" s="29" customFormat="1" ht="22.5" customHeight="1" x14ac:dyDescent="0.25">
      <c r="A98" s="26" t="s">
        <v>124</v>
      </c>
      <c r="B98" s="27" t="s">
        <v>212</v>
      </c>
      <c r="C98" s="48">
        <v>25783751</v>
      </c>
      <c r="D98" s="28">
        <v>12253779</v>
      </c>
      <c r="E98" s="28">
        <v>13529972</v>
      </c>
      <c r="F98" s="28"/>
      <c r="G98" s="28"/>
      <c r="H98" s="48">
        <v>25783751</v>
      </c>
      <c r="I98" s="48">
        <v>25783751</v>
      </c>
      <c r="J98" s="48">
        <v>23259578</v>
      </c>
      <c r="K98" s="28">
        <v>16880572</v>
      </c>
      <c r="L98" s="28">
        <v>6379006</v>
      </c>
      <c r="M98" s="28"/>
      <c r="N98" s="28">
        <v>2524173</v>
      </c>
      <c r="O98" s="28"/>
      <c r="P98" s="28">
        <v>0</v>
      </c>
      <c r="Q98" s="28">
        <v>0</v>
      </c>
      <c r="R98" s="28"/>
      <c r="S98" s="28">
        <v>0</v>
      </c>
      <c r="T98" s="48">
        <v>2524173</v>
      </c>
      <c r="U98" s="49">
        <v>0.90210218055549796</v>
      </c>
    </row>
    <row r="99" spans="1:21" s="29" customFormat="1" ht="22.5" customHeight="1" x14ac:dyDescent="0.25">
      <c r="A99" s="26" t="s">
        <v>125</v>
      </c>
      <c r="B99" s="27" t="s">
        <v>298</v>
      </c>
      <c r="C99" s="48">
        <v>48687112</v>
      </c>
      <c r="D99" s="28">
        <v>34033173</v>
      </c>
      <c r="E99" s="28">
        <v>14653939</v>
      </c>
      <c r="F99" s="28"/>
      <c r="G99" s="28"/>
      <c r="H99" s="48">
        <v>48687112</v>
      </c>
      <c r="I99" s="48">
        <v>32544623</v>
      </c>
      <c r="J99" s="48">
        <v>7355140</v>
      </c>
      <c r="K99" s="28">
        <v>6864085</v>
      </c>
      <c r="L99" s="28">
        <v>491055</v>
      </c>
      <c r="M99" s="28"/>
      <c r="N99" s="28">
        <v>25189483</v>
      </c>
      <c r="O99" s="28"/>
      <c r="P99" s="28">
        <v>8631724</v>
      </c>
      <c r="Q99" s="28"/>
      <c r="R99" s="28"/>
      <c r="S99" s="28">
        <v>7510765</v>
      </c>
      <c r="T99" s="48">
        <v>41331972</v>
      </c>
      <c r="U99" s="49">
        <v>0.22600169619417623</v>
      </c>
    </row>
    <row r="100" spans="1:21" s="29" customFormat="1" ht="22.5" customHeight="1" x14ac:dyDescent="0.25">
      <c r="A100" s="26" t="s">
        <v>126</v>
      </c>
      <c r="B100" s="27" t="s">
        <v>213</v>
      </c>
      <c r="C100" s="48">
        <v>9596888</v>
      </c>
      <c r="D100" s="28">
        <v>1163859</v>
      </c>
      <c r="E100" s="28">
        <v>8433029</v>
      </c>
      <c r="F100" s="28">
        <v>540666</v>
      </c>
      <c r="G100" s="28"/>
      <c r="H100" s="48">
        <v>9056222</v>
      </c>
      <c r="I100" s="48">
        <v>5967093</v>
      </c>
      <c r="J100" s="48">
        <v>1889572</v>
      </c>
      <c r="K100" s="28">
        <v>1889571</v>
      </c>
      <c r="L100" s="28">
        <v>1</v>
      </c>
      <c r="M100" s="28"/>
      <c r="N100" s="28">
        <v>4077521</v>
      </c>
      <c r="O100" s="28"/>
      <c r="P100" s="28">
        <v>915585</v>
      </c>
      <c r="Q100" s="28">
        <v>0</v>
      </c>
      <c r="R100" s="28"/>
      <c r="S100" s="28">
        <v>2173544</v>
      </c>
      <c r="T100" s="48">
        <v>7166650</v>
      </c>
      <c r="U100" s="49">
        <v>0.31666541815252419</v>
      </c>
    </row>
    <row r="101" spans="1:21" s="29" customFormat="1" ht="22.5" customHeight="1" x14ac:dyDescent="0.25">
      <c r="A101" s="26" t="s">
        <v>127</v>
      </c>
      <c r="B101" s="27" t="s">
        <v>214</v>
      </c>
      <c r="C101" s="48">
        <v>14109935</v>
      </c>
      <c r="D101" s="28">
        <v>8863362</v>
      </c>
      <c r="E101" s="28">
        <v>5246573</v>
      </c>
      <c r="F101" s="28"/>
      <c r="G101" s="28"/>
      <c r="H101" s="48">
        <v>14109935</v>
      </c>
      <c r="I101" s="48">
        <v>12942044</v>
      </c>
      <c r="J101" s="48">
        <v>4629779</v>
      </c>
      <c r="K101" s="28">
        <v>2464676</v>
      </c>
      <c r="L101" s="28">
        <v>2165103</v>
      </c>
      <c r="M101" s="28"/>
      <c r="N101" s="28">
        <v>8312265</v>
      </c>
      <c r="O101" s="28"/>
      <c r="P101" s="28">
        <v>1167891</v>
      </c>
      <c r="Q101" s="28">
        <v>0</v>
      </c>
      <c r="R101" s="28"/>
      <c r="S101" s="28">
        <v>0</v>
      </c>
      <c r="T101" s="48">
        <v>9480156</v>
      </c>
      <c r="U101" s="49">
        <v>0.35773166896975472</v>
      </c>
    </row>
    <row r="102" spans="1:21" s="29" customFormat="1" ht="22.5" customHeight="1" x14ac:dyDescent="0.25">
      <c r="A102" s="26" t="s">
        <v>128</v>
      </c>
      <c r="B102" s="27" t="s">
        <v>221</v>
      </c>
      <c r="C102" s="48">
        <v>48262917</v>
      </c>
      <c r="D102" s="28">
        <v>28312190</v>
      </c>
      <c r="E102" s="28">
        <v>19950727</v>
      </c>
      <c r="F102" s="28"/>
      <c r="G102" s="28"/>
      <c r="H102" s="48">
        <v>48262917</v>
      </c>
      <c r="I102" s="48">
        <v>27206879</v>
      </c>
      <c r="J102" s="48">
        <v>6158079</v>
      </c>
      <c r="K102" s="28">
        <v>6008079</v>
      </c>
      <c r="L102" s="28">
        <v>150000</v>
      </c>
      <c r="M102" s="28"/>
      <c r="N102" s="28">
        <v>21048800</v>
      </c>
      <c r="O102" s="28"/>
      <c r="P102" s="28">
        <v>12243445</v>
      </c>
      <c r="Q102" s="28">
        <v>8812593</v>
      </c>
      <c r="R102" s="28"/>
      <c r="S102" s="28">
        <v>0</v>
      </c>
      <c r="T102" s="48">
        <v>42104838</v>
      </c>
      <c r="U102" s="49">
        <v>0.22634272016279414</v>
      </c>
    </row>
    <row r="103" spans="1:21" s="29" customFormat="1" ht="22.5" customHeight="1" x14ac:dyDescent="0.25">
      <c r="A103" s="26" t="s">
        <v>129</v>
      </c>
      <c r="B103" s="27" t="s">
        <v>222</v>
      </c>
      <c r="C103" s="48">
        <v>23302179</v>
      </c>
      <c r="D103" s="28">
        <v>19256333</v>
      </c>
      <c r="E103" s="28">
        <v>4045846</v>
      </c>
      <c r="F103" s="28"/>
      <c r="G103" s="28"/>
      <c r="H103" s="48">
        <v>23302179</v>
      </c>
      <c r="I103" s="48">
        <v>18734290</v>
      </c>
      <c r="J103" s="48">
        <v>6023322</v>
      </c>
      <c r="K103" s="28">
        <v>5783322</v>
      </c>
      <c r="L103" s="28">
        <v>240000</v>
      </c>
      <c r="M103" s="28"/>
      <c r="N103" s="28">
        <v>12710968</v>
      </c>
      <c r="O103" s="28"/>
      <c r="P103" s="28">
        <v>1866398</v>
      </c>
      <c r="Q103" s="28">
        <v>130550</v>
      </c>
      <c r="R103" s="28"/>
      <c r="S103" s="28">
        <v>2570941</v>
      </c>
      <c r="T103" s="48">
        <v>17278857</v>
      </c>
      <c r="U103" s="49">
        <v>0.32151322521429954</v>
      </c>
    </row>
    <row r="104" spans="1:21" s="29" customFormat="1" ht="22.5" customHeight="1" x14ac:dyDescent="0.25">
      <c r="A104" s="26" t="s">
        <v>130</v>
      </c>
      <c r="B104" s="27" t="s">
        <v>223</v>
      </c>
      <c r="C104" s="48">
        <v>24910018</v>
      </c>
      <c r="D104" s="28">
        <v>20834963</v>
      </c>
      <c r="E104" s="28">
        <v>4075055</v>
      </c>
      <c r="F104" s="28"/>
      <c r="G104" s="28"/>
      <c r="H104" s="48">
        <v>24910018</v>
      </c>
      <c r="I104" s="48">
        <v>6832625</v>
      </c>
      <c r="J104" s="48">
        <v>1855065</v>
      </c>
      <c r="K104" s="28">
        <v>1811065</v>
      </c>
      <c r="L104" s="28">
        <v>44000</v>
      </c>
      <c r="M104" s="28"/>
      <c r="N104" s="28">
        <v>4977560</v>
      </c>
      <c r="O104" s="28"/>
      <c r="P104" s="28">
        <v>7397848</v>
      </c>
      <c r="Q104" s="28">
        <v>2341322</v>
      </c>
      <c r="R104" s="28"/>
      <c r="S104" s="28">
        <v>8338223</v>
      </c>
      <c r="T104" s="48">
        <v>23054953</v>
      </c>
      <c r="U104" s="49">
        <v>0.27150107023289</v>
      </c>
    </row>
    <row r="105" spans="1:21" s="29" customFormat="1" ht="22.5" customHeight="1" x14ac:dyDescent="0.25">
      <c r="A105" s="26" t="s">
        <v>131</v>
      </c>
      <c r="B105" s="27" t="s">
        <v>297</v>
      </c>
      <c r="C105" s="48">
        <v>51469475</v>
      </c>
      <c r="D105" s="28">
        <v>19719867</v>
      </c>
      <c r="E105" s="28">
        <v>31749608</v>
      </c>
      <c r="F105" s="28"/>
      <c r="G105" s="28"/>
      <c r="H105" s="48">
        <v>51469475</v>
      </c>
      <c r="I105" s="48">
        <v>23606462</v>
      </c>
      <c r="J105" s="48">
        <v>3296519</v>
      </c>
      <c r="K105" s="28">
        <v>1195519</v>
      </c>
      <c r="L105" s="28">
        <v>2101000</v>
      </c>
      <c r="M105" s="28"/>
      <c r="N105" s="28">
        <v>20309943</v>
      </c>
      <c r="O105" s="28"/>
      <c r="P105" s="28">
        <v>10672073</v>
      </c>
      <c r="Q105" s="28">
        <v>10480734</v>
      </c>
      <c r="R105" s="28"/>
      <c r="S105" s="28">
        <v>6710206</v>
      </c>
      <c r="T105" s="48">
        <v>48172956</v>
      </c>
      <c r="U105" s="49">
        <v>0.13964477184255736</v>
      </c>
    </row>
    <row r="106" spans="1:21" s="29" customFormat="1" ht="22.5" customHeight="1" x14ac:dyDescent="0.25">
      <c r="A106" s="26"/>
      <c r="B106" s="27"/>
      <c r="C106" s="48">
        <v>0</v>
      </c>
      <c r="D106" s="28"/>
      <c r="E106" s="28"/>
      <c r="F106" s="28"/>
      <c r="G106" s="28"/>
      <c r="H106" s="48">
        <v>0</v>
      </c>
      <c r="I106" s="48">
        <v>0</v>
      </c>
      <c r="J106" s="48">
        <v>0</v>
      </c>
      <c r="K106" s="28"/>
      <c r="L106" s="28"/>
      <c r="M106" s="28"/>
      <c r="N106" s="28"/>
      <c r="O106" s="28"/>
      <c r="P106" s="28"/>
      <c r="Q106" s="28"/>
      <c r="R106" s="28"/>
      <c r="S106" s="28"/>
      <c r="T106" s="48">
        <v>0</v>
      </c>
      <c r="U106" s="49" t="e">
        <v>#DIV/0!</v>
      </c>
    </row>
    <row r="107" spans="1:21" s="29" customFormat="1" ht="22.5" customHeight="1" x14ac:dyDescent="0.25">
      <c r="A107" s="50" t="s">
        <v>18</v>
      </c>
      <c r="B107" s="51" t="s">
        <v>266</v>
      </c>
      <c r="C107" s="48">
        <v>314245989</v>
      </c>
      <c r="D107" s="48">
        <v>248407340</v>
      </c>
      <c r="E107" s="48">
        <v>65838649</v>
      </c>
      <c r="F107" s="48">
        <v>42764</v>
      </c>
      <c r="G107" s="48">
        <v>16700</v>
      </c>
      <c r="H107" s="48">
        <v>314186525</v>
      </c>
      <c r="I107" s="48">
        <v>156161477</v>
      </c>
      <c r="J107" s="48">
        <v>21241620</v>
      </c>
      <c r="K107" s="48">
        <v>17485481</v>
      </c>
      <c r="L107" s="48">
        <v>3756139</v>
      </c>
      <c r="M107" s="48">
        <v>0</v>
      </c>
      <c r="N107" s="48">
        <v>134443715</v>
      </c>
      <c r="O107" s="48">
        <v>476142</v>
      </c>
      <c r="P107" s="48">
        <v>134999598</v>
      </c>
      <c r="Q107" s="48">
        <v>4131681</v>
      </c>
      <c r="R107" s="48">
        <v>0</v>
      </c>
      <c r="S107" s="48">
        <v>18893769</v>
      </c>
      <c r="T107" s="48">
        <v>292944905</v>
      </c>
      <c r="U107" s="49">
        <v>0.13602343169436082</v>
      </c>
    </row>
    <row r="108" spans="1:21" s="29" customFormat="1" ht="22.5" customHeight="1" x14ac:dyDescent="0.25">
      <c r="A108" s="26" t="s">
        <v>132</v>
      </c>
      <c r="B108" s="27" t="s">
        <v>174</v>
      </c>
      <c r="C108" s="48">
        <v>42218111</v>
      </c>
      <c r="D108" s="28">
        <v>37242300</v>
      </c>
      <c r="E108" s="28">
        <v>4975811</v>
      </c>
      <c r="F108" s="28">
        <v>41964</v>
      </c>
      <c r="G108" s="28">
        <v>0</v>
      </c>
      <c r="H108" s="48">
        <v>42176147</v>
      </c>
      <c r="I108" s="48">
        <v>12816225</v>
      </c>
      <c r="J108" s="48">
        <v>3431981</v>
      </c>
      <c r="K108" s="28">
        <v>2596944</v>
      </c>
      <c r="L108" s="28">
        <v>835037</v>
      </c>
      <c r="M108" s="28">
        <v>0</v>
      </c>
      <c r="N108" s="28">
        <v>9384244</v>
      </c>
      <c r="O108" s="28">
        <v>0</v>
      </c>
      <c r="P108" s="28">
        <v>29359921</v>
      </c>
      <c r="Q108" s="28">
        <v>0</v>
      </c>
      <c r="R108" s="28">
        <v>0</v>
      </c>
      <c r="S108" s="28">
        <v>1</v>
      </c>
      <c r="T108" s="48">
        <v>38744166</v>
      </c>
      <c r="U108" s="49">
        <v>0.26778407838501589</v>
      </c>
    </row>
    <row r="109" spans="1:21" s="29" customFormat="1" ht="22.5" customHeight="1" x14ac:dyDescent="0.25">
      <c r="A109" s="26" t="s">
        <v>133</v>
      </c>
      <c r="B109" s="53" t="s">
        <v>175</v>
      </c>
      <c r="C109" s="48">
        <v>32314185</v>
      </c>
      <c r="D109" s="28">
        <v>22073074</v>
      </c>
      <c r="E109" s="28">
        <v>10241111</v>
      </c>
      <c r="F109" s="28">
        <v>600</v>
      </c>
      <c r="G109" s="28">
        <v>0</v>
      </c>
      <c r="H109" s="48">
        <v>32313585</v>
      </c>
      <c r="I109" s="48">
        <v>12417626</v>
      </c>
      <c r="J109" s="48">
        <v>698191</v>
      </c>
      <c r="K109" s="28">
        <v>698191</v>
      </c>
      <c r="L109" s="28">
        <v>0</v>
      </c>
      <c r="M109" s="28">
        <v>0</v>
      </c>
      <c r="N109" s="28">
        <v>11719435</v>
      </c>
      <c r="O109" s="28">
        <v>0</v>
      </c>
      <c r="P109" s="28">
        <v>15764278</v>
      </c>
      <c r="Q109" s="28">
        <v>4131681</v>
      </c>
      <c r="R109" s="28">
        <v>0</v>
      </c>
      <c r="S109" s="28">
        <v>0</v>
      </c>
      <c r="T109" s="48">
        <v>31615394</v>
      </c>
      <c r="U109" s="49">
        <v>5.6225803547312506E-2</v>
      </c>
    </row>
    <row r="110" spans="1:21" s="29" customFormat="1" ht="22.5" customHeight="1" x14ac:dyDescent="0.25">
      <c r="A110" s="26" t="s">
        <v>134</v>
      </c>
      <c r="B110" s="53" t="s">
        <v>176</v>
      </c>
      <c r="C110" s="48">
        <v>68963049</v>
      </c>
      <c r="D110" s="28">
        <v>61680007</v>
      </c>
      <c r="E110" s="28">
        <v>7283042</v>
      </c>
      <c r="F110" s="28">
        <v>0</v>
      </c>
      <c r="G110" s="28">
        <v>0</v>
      </c>
      <c r="H110" s="48">
        <v>68963049</v>
      </c>
      <c r="I110" s="48">
        <v>21842946</v>
      </c>
      <c r="J110" s="48">
        <v>4663315</v>
      </c>
      <c r="K110" s="28">
        <v>4197155</v>
      </c>
      <c r="L110" s="28">
        <v>466160</v>
      </c>
      <c r="M110" s="28">
        <v>0</v>
      </c>
      <c r="N110" s="28">
        <v>17179631</v>
      </c>
      <c r="O110" s="28">
        <v>0</v>
      </c>
      <c r="P110" s="28">
        <v>28972907</v>
      </c>
      <c r="Q110" s="28">
        <v>0</v>
      </c>
      <c r="R110" s="28">
        <v>0</v>
      </c>
      <c r="S110" s="28">
        <v>18147196</v>
      </c>
      <c r="T110" s="48">
        <v>64299734</v>
      </c>
      <c r="U110" s="49">
        <v>0.21349295099662838</v>
      </c>
    </row>
    <row r="111" spans="1:21" s="29" customFormat="1" ht="22.5" customHeight="1" x14ac:dyDescent="0.25">
      <c r="A111" s="26" t="s">
        <v>135</v>
      </c>
      <c r="B111" s="53" t="s">
        <v>177</v>
      </c>
      <c r="C111" s="48">
        <v>42813392</v>
      </c>
      <c r="D111" s="28">
        <v>41572196</v>
      </c>
      <c r="E111" s="28">
        <v>1241196</v>
      </c>
      <c r="F111" s="28"/>
      <c r="G111" s="28"/>
      <c r="H111" s="48">
        <v>42813392</v>
      </c>
      <c r="I111" s="48">
        <v>17359574</v>
      </c>
      <c r="J111" s="48">
        <v>3661792</v>
      </c>
      <c r="K111" s="28">
        <v>3081300</v>
      </c>
      <c r="L111" s="28">
        <v>580492</v>
      </c>
      <c r="M111" s="28">
        <v>0</v>
      </c>
      <c r="N111" s="28">
        <v>13697782</v>
      </c>
      <c r="O111" s="28">
        <v>0</v>
      </c>
      <c r="P111" s="28">
        <v>25453818</v>
      </c>
      <c r="Q111" s="28"/>
      <c r="R111" s="28">
        <v>0</v>
      </c>
      <c r="S111" s="28"/>
      <c r="T111" s="48">
        <v>39151600</v>
      </c>
      <c r="U111" s="49">
        <v>0.21093789513498432</v>
      </c>
    </row>
    <row r="112" spans="1:21" s="29" customFormat="1" ht="22.5" customHeight="1" x14ac:dyDescent="0.25">
      <c r="A112" s="26" t="s">
        <v>136</v>
      </c>
      <c r="B112" s="53" t="s">
        <v>156</v>
      </c>
      <c r="C112" s="48">
        <v>61237117</v>
      </c>
      <c r="D112" s="28">
        <v>30363145</v>
      </c>
      <c r="E112" s="54">
        <v>30873972</v>
      </c>
      <c r="F112" s="28">
        <v>0</v>
      </c>
      <c r="G112" s="28">
        <v>16700</v>
      </c>
      <c r="H112" s="48">
        <v>61220417</v>
      </c>
      <c r="I112" s="48">
        <v>55272219</v>
      </c>
      <c r="J112" s="48">
        <v>2912687</v>
      </c>
      <c r="K112" s="28">
        <v>2912687</v>
      </c>
      <c r="L112" s="28">
        <v>0</v>
      </c>
      <c r="M112" s="28">
        <v>0</v>
      </c>
      <c r="N112" s="28">
        <v>51883390</v>
      </c>
      <c r="O112" s="28">
        <v>476142</v>
      </c>
      <c r="P112" s="28">
        <v>5948198</v>
      </c>
      <c r="Q112" s="28">
        <v>0</v>
      </c>
      <c r="R112" s="28">
        <v>0</v>
      </c>
      <c r="S112" s="28">
        <v>0</v>
      </c>
      <c r="T112" s="48">
        <v>58307730</v>
      </c>
      <c r="U112" s="49">
        <v>5.2697124390826432E-2</v>
      </c>
    </row>
    <row r="113" spans="1:21" s="29" customFormat="1" ht="22.5" customHeight="1" x14ac:dyDescent="0.25">
      <c r="A113" s="26" t="s">
        <v>137</v>
      </c>
      <c r="B113" s="53" t="s">
        <v>173</v>
      </c>
      <c r="C113" s="48">
        <v>12791979</v>
      </c>
      <c r="D113" s="28">
        <v>11283028</v>
      </c>
      <c r="E113" s="28">
        <v>1508951</v>
      </c>
      <c r="F113" s="28">
        <v>0</v>
      </c>
      <c r="G113" s="28">
        <v>0</v>
      </c>
      <c r="H113" s="48">
        <v>12791979</v>
      </c>
      <c r="I113" s="48">
        <v>10213799</v>
      </c>
      <c r="J113" s="48">
        <v>1991714</v>
      </c>
      <c r="K113" s="28">
        <v>1917264</v>
      </c>
      <c r="L113" s="28">
        <v>74450</v>
      </c>
      <c r="M113" s="28">
        <v>0</v>
      </c>
      <c r="N113" s="28">
        <v>8222085</v>
      </c>
      <c r="O113" s="28"/>
      <c r="P113" s="28">
        <v>1832425</v>
      </c>
      <c r="Q113" s="28">
        <v>0</v>
      </c>
      <c r="R113" s="28">
        <v>0</v>
      </c>
      <c r="S113" s="28">
        <v>745755</v>
      </c>
      <c r="T113" s="48">
        <v>10800265</v>
      </c>
      <c r="U113" s="49">
        <v>0.19500227094737227</v>
      </c>
    </row>
    <row r="114" spans="1:21" s="29" customFormat="1" ht="22.5" customHeight="1" x14ac:dyDescent="0.25">
      <c r="A114" s="26"/>
      <c r="B114" s="53" t="s">
        <v>299</v>
      </c>
      <c r="C114" s="48">
        <v>5800406</v>
      </c>
      <c r="D114" s="28">
        <v>2832264</v>
      </c>
      <c r="E114" s="28">
        <v>2968142</v>
      </c>
      <c r="F114" s="28"/>
      <c r="G114" s="28"/>
      <c r="H114" s="48">
        <v>5800406</v>
      </c>
      <c r="I114" s="48">
        <v>5800406</v>
      </c>
      <c r="J114" s="48">
        <v>589953</v>
      </c>
      <c r="K114" s="28">
        <v>589953</v>
      </c>
      <c r="L114" s="28"/>
      <c r="M114" s="28"/>
      <c r="N114" s="28">
        <v>5210453</v>
      </c>
      <c r="O114" s="28"/>
      <c r="P114" s="28"/>
      <c r="Q114" s="28"/>
      <c r="R114" s="28"/>
      <c r="S114" s="28"/>
      <c r="T114" s="48">
        <v>5210453</v>
      </c>
      <c r="U114" s="49">
        <v>0.10170891485871851</v>
      </c>
    </row>
    <row r="115" spans="1:21" s="29" customFormat="1" ht="22.5" customHeight="1" x14ac:dyDescent="0.25">
      <c r="A115" s="26" t="s">
        <v>138</v>
      </c>
      <c r="B115" s="53" t="s">
        <v>179</v>
      </c>
      <c r="C115" s="48">
        <v>48107750</v>
      </c>
      <c r="D115" s="28">
        <v>41361326</v>
      </c>
      <c r="E115" s="28">
        <v>6746424</v>
      </c>
      <c r="F115" s="28">
        <v>200</v>
      </c>
      <c r="G115" s="28">
        <v>0</v>
      </c>
      <c r="H115" s="48">
        <v>48107550</v>
      </c>
      <c r="I115" s="48">
        <v>20438682</v>
      </c>
      <c r="J115" s="48">
        <v>3291987</v>
      </c>
      <c r="K115" s="28">
        <v>1491987</v>
      </c>
      <c r="L115" s="28">
        <v>1800000</v>
      </c>
      <c r="M115" s="28">
        <v>0</v>
      </c>
      <c r="N115" s="28">
        <v>17146695</v>
      </c>
      <c r="O115" s="28">
        <v>0</v>
      </c>
      <c r="P115" s="28">
        <v>27668051</v>
      </c>
      <c r="Q115" s="28">
        <v>0</v>
      </c>
      <c r="R115" s="28">
        <v>0</v>
      </c>
      <c r="S115" s="28">
        <v>817</v>
      </c>
      <c r="T115" s="48">
        <v>44815563</v>
      </c>
      <c r="U115" s="49">
        <v>0.16106650125482652</v>
      </c>
    </row>
    <row r="116" spans="1:21" s="29" customFormat="1" ht="22.5" customHeight="1" x14ac:dyDescent="0.25">
      <c r="A116" s="26"/>
      <c r="B116" s="27"/>
      <c r="C116" s="48"/>
      <c r="D116" s="28"/>
      <c r="E116" s="28"/>
      <c r="F116" s="28"/>
      <c r="G116" s="28"/>
      <c r="H116" s="48"/>
      <c r="I116" s="48"/>
      <c r="J116" s="48"/>
      <c r="K116" s="28"/>
      <c r="L116" s="28"/>
      <c r="M116" s="28"/>
      <c r="N116" s="28"/>
      <c r="O116" s="28"/>
      <c r="P116" s="28"/>
      <c r="Q116" s="28"/>
      <c r="R116" s="28"/>
      <c r="S116" s="28"/>
      <c r="T116" s="48"/>
      <c r="U116" s="49" t="e">
        <v>#DIV/0!</v>
      </c>
    </row>
    <row r="117" spans="1:21" s="29" customFormat="1" ht="22.5" customHeight="1" x14ac:dyDescent="0.25">
      <c r="A117" s="50" t="s">
        <v>19</v>
      </c>
      <c r="B117" s="51" t="s">
        <v>267</v>
      </c>
      <c r="C117" s="48">
        <v>269329765</v>
      </c>
      <c r="D117" s="48">
        <v>247989959</v>
      </c>
      <c r="E117" s="48">
        <v>21339806</v>
      </c>
      <c r="F117" s="48">
        <v>93600</v>
      </c>
      <c r="G117" s="48">
        <v>1500</v>
      </c>
      <c r="H117" s="48">
        <v>269234665</v>
      </c>
      <c r="I117" s="48">
        <v>226432298</v>
      </c>
      <c r="J117" s="48">
        <v>16389698</v>
      </c>
      <c r="K117" s="48">
        <v>15123154</v>
      </c>
      <c r="L117" s="48">
        <v>1266544</v>
      </c>
      <c r="M117" s="48">
        <v>0</v>
      </c>
      <c r="N117" s="48">
        <v>210042600</v>
      </c>
      <c r="O117" s="48">
        <v>0</v>
      </c>
      <c r="P117" s="48">
        <v>30181022</v>
      </c>
      <c r="Q117" s="48">
        <v>10185163</v>
      </c>
      <c r="R117" s="48">
        <v>0</v>
      </c>
      <c r="S117" s="48">
        <v>2436182</v>
      </c>
      <c r="T117" s="48">
        <v>252844967</v>
      </c>
      <c r="U117" s="49">
        <v>7.2382333018587305E-2</v>
      </c>
    </row>
    <row r="118" spans="1:21" s="29" customFormat="1" ht="22.5" customHeight="1" x14ac:dyDescent="0.25">
      <c r="A118" s="26" t="s">
        <v>139</v>
      </c>
      <c r="B118" s="27" t="s">
        <v>160</v>
      </c>
      <c r="C118" s="48">
        <v>45664298</v>
      </c>
      <c r="D118" s="28">
        <v>42201923</v>
      </c>
      <c r="E118" s="28">
        <v>3462375</v>
      </c>
      <c r="F118" s="28">
        <v>0</v>
      </c>
      <c r="G118" s="28"/>
      <c r="H118" s="48">
        <v>45664298</v>
      </c>
      <c r="I118" s="48">
        <v>33035582</v>
      </c>
      <c r="J118" s="48">
        <v>9527173</v>
      </c>
      <c r="K118" s="28">
        <v>9507730</v>
      </c>
      <c r="L118" s="28">
        <v>19443</v>
      </c>
      <c r="M118" s="28">
        <v>0</v>
      </c>
      <c r="N118" s="28">
        <v>23508409</v>
      </c>
      <c r="O118" s="28">
        <v>0</v>
      </c>
      <c r="P118" s="28">
        <v>7152401</v>
      </c>
      <c r="Q118" s="28">
        <v>5476315</v>
      </c>
      <c r="R118" s="28">
        <v>0</v>
      </c>
      <c r="S118" s="28">
        <v>0</v>
      </c>
      <c r="T118" s="48">
        <v>36137125</v>
      </c>
      <c r="U118" s="49">
        <v>0.28839125643374469</v>
      </c>
    </row>
    <row r="119" spans="1:21" s="29" customFormat="1" ht="22.5" customHeight="1" x14ac:dyDescent="0.25">
      <c r="A119" s="26" t="s">
        <v>140</v>
      </c>
      <c r="B119" s="27" t="s">
        <v>191</v>
      </c>
      <c r="C119" s="48">
        <v>15251022</v>
      </c>
      <c r="D119" s="28">
        <v>12862940</v>
      </c>
      <c r="E119" s="28">
        <v>2388082</v>
      </c>
      <c r="F119" s="28">
        <v>0</v>
      </c>
      <c r="G119" s="28">
        <v>600</v>
      </c>
      <c r="H119" s="48">
        <v>15250422</v>
      </c>
      <c r="I119" s="48">
        <v>13364492</v>
      </c>
      <c r="J119" s="48">
        <v>219726</v>
      </c>
      <c r="K119" s="28">
        <v>189726</v>
      </c>
      <c r="L119" s="28">
        <v>30000</v>
      </c>
      <c r="M119" s="28">
        <v>0</v>
      </c>
      <c r="N119" s="28">
        <v>13144766</v>
      </c>
      <c r="O119" s="28">
        <v>0</v>
      </c>
      <c r="P119" s="28">
        <v>1885930</v>
      </c>
      <c r="Q119" s="28">
        <v>0</v>
      </c>
      <c r="R119" s="28">
        <v>0</v>
      </c>
      <c r="S119" s="28">
        <v>0</v>
      </c>
      <c r="T119" s="48">
        <v>15030696</v>
      </c>
      <c r="U119" s="49">
        <v>1.644102895942472E-2</v>
      </c>
    </row>
    <row r="120" spans="1:21" s="29" customFormat="1" ht="22.5" customHeight="1" x14ac:dyDescent="0.25">
      <c r="A120" s="26" t="s">
        <v>141</v>
      </c>
      <c r="B120" s="27" t="s">
        <v>178</v>
      </c>
      <c r="C120" s="48">
        <v>28313517</v>
      </c>
      <c r="D120" s="28">
        <v>22448596</v>
      </c>
      <c r="E120" s="28">
        <v>5864921</v>
      </c>
      <c r="F120" s="28">
        <v>0</v>
      </c>
      <c r="G120" s="28"/>
      <c r="H120" s="48">
        <v>28313517</v>
      </c>
      <c r="I120" s="48">
        <v>18456420</v>
      </c>
      <c r="J120" s="48">
        <v>2514213</v>
      </c>
      <c r="K120" s="28">
        <v>2514213</v>
      </c>
      <c r="L120" s="28">
        <v>0</v>
      </c>
      <c r="M120" s="28">
        <v>0</v>
      </c>
      <c r="N120" s="28">
        <v>15942207</v>
      </c>
      <c r="O120" s="28">
        <v>0</v>
      </c>
      <c r="P120" s="28">
        <v>5717042</v>
      </c>
      <c r="Q120" s="28">
        <v>1703873</v>
      </c>
      <c r="R120" s="28">
        <v>0</v>
      </c>
      <c r="S120" s="28">
        <v>2436182</v>
      </c>
      <c r="T120" s="48">
        <v>25799304</v>
      </c>
      <c r="U120" s="49">
        <v>0.13622430568875221</v>
      </c>
    </row>
    <row r="121" spans="1:21" s="29" customFormat="1" ht="22.5" customHeight="1" x14ac:dyDescent="0.25">
      <c r="A121" s="26" t="s">
        <v>142</v>
      </c>
      <c r="B121" s="27" t="s">
        <v>184</v>
      </c>
      <c r="C121" s="48">
        <v>137741267</v>
      </c>
      <c r="D121" s="28">
        <v>136262358</v>
      </c>
      <c r="E121" s="28">
        <v>1478909</v>
      </c>
      <c r="F121" s="28">
        <v>93600</v>
      </c>
      <c r="G121" s="28">
        <v>900</v>
      </c>
      <c r="H121" s="48">
        <v>137646767</v>
      </c>
      <c r="I121" s="48">
        <v>128817854</v>
      </c>
      <c r="J121" s="48">
        <v>862970</v>
      </c>
      <c r="K121" s="28">
        <v>819195</v>
      </c>
      <c r="L121" s="28">
        <v>43775</v>
      </c>
      <c r="M121" s="28">
        <v>0</v>
      </c>
      <c r="N121" s="28">
        <v>127954884</v>
      </c>
      <c r="O121" s="28"/>
      <c r="P121" s="28">
        <v>8828913</v>
      </c>
      <c r="Q121" s="28"/>
      <c r="R121" s="28"/>
      <c r="S121" s="28"/>
      <c r="T121" s="48">
        <v>136783797</v>
      </c>
      <c r="U121" s="49">
        <v>6.6991490170298911E-3</v>
      </c>
    </row>
    <row r="122" spans="1:21" s="29" customFormat="1" ht="22.5" customHeight="1" x14ac:dyDescent="0.25">
      <c r="A122" s="26" t="s">
        <v>143</v>
      </c>
      <c r="B122" s="27" t="s">
        <v>185</v>
      </c>
      <c r="C122" s="48">
        <v>17827685</v>
      </c>
      <c r="D122" s="28">
        <v>13816161</v>
      </c>
      <c r="E122" s="28">
        <v>4011524</v>
      </c>
      <c r="F122" s="28">
        <v>0</v>
      </c>
      <c r="G122" s="28"/>
      <c r="H122" s="48">
        <v>17827685</v>
      </c>
      <c r="I122" s="48">
        <v>14276432</v>
      </c>
      <c r="J122" s="48">
        <v>1767290</v>
      </c>
      <c r="K122" s="28">
        <v>1703964</v>
      </c>
      <c r="L122" s="28">
        <v>63326</v>
      </c>
      <c r="M122" s="28"/>
      <c r="N122" s="28">
        <v>12509142</v>
      </c>
      <c r="O122" s="28"/>
      <c r="P122" s="28">
        <v>3512223</v>
      </c>
      <c r="Q122" s="28">
        <v>39030</v>
      </c>
      <c r="R122" s="28"/>
      <c r="S122" s="28">
        <v>0</v>
      </c>
      <c r="T122" s="48">
        <v>16060395</v>
      </c>
      <c r="U122" s="49">
        <v>0.12379073426749765</v>
      </c>
    </row>
    <row r="123" spans="1:21" s="29" customFormat="1" ht="22.5" customHeight="1" x14ac:dyDescent="0.25">
      <c r="A123" s="26" t="s">
        <v>144</v>
      </c>
      <c r="B123" s="27" t="s">
        <v>215</v>
      </c>
      <c r="C123" s="48">
        <v>24531976</v>
      </c>
      <c r="D123" s="28">
        <v>20397981</v>
      </c>
      <c r="E123" s="28">
        <v>4133995</v>
      </c>
      <c r="F123" s="28">
        <v>0</v>
      </c>
      <c r="G123" s="28"/>
      <c r="H123" s="48">
        <v>24531976</v>
      </c>
      <c r="I123" s="48">
        <v>18481518</v>
      </c>
      <c r="J123" s="48">
        <v>1498326</v>
      </c>
      <c r="K123" s="28">
        <v>388326</v>
      </c>
      <c r="L123" s="28">
        <v>1110000</v>
      </c>
      <c r="M123" s="28">
        <v>0</v>
      </c>
      <c r="N123" s="28">
        <v>16983192</v>
      </c>
      <c r="O123" s="28">
        <v>0</v>
      </c>
      <c r="P123" s="28">
        <v>3084513</v>
      </c>
      <c r="Q123" s="28">
        <v>2965945</v>
      </c>
      <c r="R123" s="28">
        <v>0</v>
      </c>
      <c r="S123" s="28">
        <v>0</v>
      </c>
      <c r="T123" s="48">
        <v>23033650</v>
      </c>
      <c r="U123" s="49">
        <v>8.1071587301432713E-2</v>
      </c>
    </row>
    <row r="124" spans="1:21" s="29" customFormat="1" ht="22.5" customHeight="1" x14ac:dyDescent="0.25">
      <c r="A124" s="26" t="s">
        <v>145</v>
      </c>
      <c r="B124" s="27"/>
      <c r="C124" s="48"/>
      <c r="D124" s="28"/>
      <c r="E124" s="28"/>
      <c r="F124" s="28"/>
      <c r="G124" s="28"/>
      <c r="H124" s="48"/>
      <c r="I124" s="48"/>
      <c r="J124" s="48"/>
      <c r="K124" s="28"/>
      <c r="L124" s="28"/>
      <c r="M124" s="28"/>
      <c r="N124" s="28"/>
      <c r="O124" s="28"/>
      <c r="P124" s="28"/>
      <c r="Q124" s="28"/>
      <c r="R124" s="28"/>
      <c r="S124" s="28"/>
      <c r="T124" s="48"/>
      <c r="U124" s="49" t="e">
        <v>#DIV/0!</v>
      </c>
    </row>
    <row r="125" spans="1:21" s="29" customFormat="1" ht="22.5" customHeight="1" x14ac:dyDescent="0.25">
      <c r="A125" s="50" t="s">
        <v>20</v>
      </c>
      <c r="B125" s="51" t="s">
        <v>268</v>
      </c>
      <c r="C125" s="48">
        <v>42045141</v>
      </c>
      <c r="D125" s="48">
        <v>16451755</v>
      </c>
      <c r="E125" s="48">
        <v>25593386</v>
      </c>
      <c r="F125" s="48">
        <v>0</v>
      </c>
      <c r="G125" s="48">
        <v>0</v>
      </c>
      <c r="H125" s="48">
        <v>42045141</v>
      </c>
      <c r="I125" s="48">
        <v>14033019</v>
      </c>
      <c r="J125" s="48">
        <v>5041150</v>
      </c>
      <c r="K125" s="48">
        <v>4438043</v>
      </c>
      <c r="L125" s="48">
        <v>603107</v>
      </c>
      <c r="M125" s="48">
        <v>0</v>
      </c>
      <c r="N125" s="48">
        <v>8991869</v>
      </c>
      <c r="O125" s="48">
        <v>0</v>
      </c>
      <c r="P125" s="48">
        <v>10731691</v>
      </c>
      <c r="Q125" s="48">
        <v>0</v>
      </c>
      <c r="R125" s="48">
        <v>0</v>
      </c>
      <c r="S125" s="48">
        <v>17280431</v>
      </c>
      <c r="T125" s="48">
        <v>37003991</v>
      </c>
      <c r="U125" s="49">
        <v>0.35923488737526826</v>
      </c>
    </row>
    <row r="126" spans="1:21" s="29" customFormat="1" ht="22.5" customHeight="1" x14ac:dyDescent="0.25">
      <c r="A126" s="26" t="s">
        <v>146</v>
      </c>
      <c r="B126" s="53" t="s">
        <v>210</v>
      </c>
      <c r="C126" s="48">
        <v>18989925</v>
      </c>
      <c r="D126" s="28">
        <v>2196228</v>
      </c>
      <c r="E126" s="28">
        <v>16793697</v>
      </c>
      <c r="F126" s="28">
        <v>0</v>
      </c>
      <c r="G126" s="28">
        <v>0</v>
      </c>
      <c r="H126" s="48">
        <v>18989925</v>
      </c>
      <c r="I126" s="48">
        <v>1874508</v>
      </c>
      <c r="J126" s="48">
        <v>1203150</v>
      </c>
      <c r="K126" s="28">
        <v>611843</v>
      </c>
      <c r="L126" s="28">
        <v>591307</v>
      </c>
      <c r="M126" s="28">
        <v>0</v>
      </c>
      <c r="N126" s="28">
        <v>671358</v>
      </c>
      <c r="O126" s="28"/>
      <c r="P126" s="28">
        <v>880478</v>
      </c>
      <c r="Q126" s="28">
        <v>0</v>
      </c>
      <c r="R126" s="28">
        <v>0</v>
      </c>
      <c r="S126" s="28">
        <v>16234939</v>
      </c>
      <c r="T126" s="48">
        <v>17786775</v>
      </c>
      <c r="U126" s="49">
        <v>0.64184842102567718</v>
      </c>
    </row>
    <row r="127" spans="1:21" s="29" customFormat="1" ht="22.5" customHeight="1" x14ac:dyDescent="0.25">
      <c r="A127" s="26" t="s">
        <v>147</v>
      </c>
      <c r="B127" s="53" t="s">
        <v>170</v>
      </c>
      <c r="C127" s="48">
        <v>8531597</v>
      </c>
      <c r="D127" s="28">
        <v>5557613</v>
      </c>
      <c r="E127" s="28">
        <v>2973984</v>
      </c>
      <c r="F127" s="28">
        <v>0</v>
      </c>
      <c r="G127" s="28">
        <v>0</v>
      </c>
      <c r="H127" s="48">
        <v>8531597</v>
      </c>
      <c r="I127" s="48">
        <v>5504853</v>
      </c>
      <c r="J127" s="48">
        <v>1567698</v>
      </c>
      <c r="K127" s="28">
        <v>1567698</v>
      </c>
      <c r="L127" s="28">
        <v>0</v>
      </c>
      <c r="M127" s="28">
        <v>0</v>
      </c>
      <c r="N127" s="28">
        <v>3937155</v>
      </c>
      <c r="O127" s="28">
        <v>0</v>
      </c>
      <c r="P127" s="28">
        <v>3026744</v>
      </c>
      <c r="Q127" s="28">
        <v>0</v>
      </c>
      <c r="R127" s="28">
        <v>0</v>
      </c>
      <c r="S127" s="28">
        <v>0</v>
      </c>
      <c r="T127" s="48">
        <v>6963899</v>
      </c>
      <c r="U127" s="49">
        <v>0.28478471632212521</v>
      </c>
    </row>
    <row r="128" spans="1:21" s="29" customFormat="1" ht="22.5" customHeight="1" x14ac:dyDescent="0.25">
      <c r="A128" s="26" t="s">
        <v>148</v>
      </c>
      <c r="B128" s="53" t="s">
        <v>301</v>
      </c>
      <c r="C128" s="48">
        <v>5377590</v>
      </c>
      <c r="D128" s="28">
        <v>2499255</v>
      </c>
      <c r="E128" s="28">
        <v>2878335</v>
      </c>
      <c r="F128" s="28">
        <v>0</v>
      </c>
      <c r="G128" s="28">
        <v>0</v>
      </c>
      <c r="H128" s="48">
        <v>5377590</v>
      </c>
      <c r="I128" s="48">
        <v>2116051</v>
      </c>
      <c r="J128" s="48">
        <v>1841692</v>
      </c>
      <c r="K128" s="28">
        <v>1841692</v>
      </c>
      <c r="L128" s="28">
        <v>0</v>
      </c>
      <c r="M128" s="28">
        <v>0</v>
      </c>
      <c r="N128" s="28">
        <v>274359</v>
      </c>
      <c r="O128" s="28">
        <v>0</v>
      </c>
      <c r="P128" s="28">
        <v>2216047</v>
      </c>
      <c r="Q128" s="28">
        <v>0</v>
      </c>
      <c r="R128" s="28">
        <v>0</v>
      </c>
      <c r="S128" s="28">
        <v>1045492</v>
      </c>
      <c r="T128" s="48">
        <v>3535898</v>
      </c>
      <c r="U128" s="49">
        <v>0.8703438622226024</v>
      </c>
    </row>
    <row r="129" spans="1:21" s="29" customFormat="1" ht="22.5" customHeight="1" x14ac:dyDescent="0.25">
      <c r="A129" s="26"/>
      <c r="B129" s="53" t="s">
        <v>190</v>
      </c>
      <c r="C129" s="48">
        <v>9146029</v>
      </c>
      <c r="D129" s="28">
        <v>6198659</v>
      </c>
      <c r="E129" s="28">
        <v>2947370</v>
      </c>
      <c r="F129" s="28">
        <v>0</v>
      </c>
      <c r="G129" s="28">
        <v>0</v>
      </c>
      <c r="H129" s="48">
        <v>9146029</v>
      </c>
      <c r="I129" s="48">
        <v>4537607</v>
      </c>
      <c r="J129" s="48">
        <v>428610</v>
      </c>
      <c r="K129" s="28">
        <v>416810</v>
      </c>
      <c r="L129" s="28">
        <v>11800</v>
      </c>
      <c r="M129" s="28">
        <v>0</v>
      </c>
      <c r="N129" s="28">
        <v>4108997</v>
      </c>
      <c r="O129" s="28">
        <v>0</v>
      </c>
      <c r="P129" s="28">
        <v>4608422</v>
      </c>
      <c r="Q129" s="28">
        <v>0</v>
      </c>
      <c r="R129" s="28">
        <v>0</v>
      </c>
      <c r="S129" s="28">
        <v>0</v>
      </c>
      <c r="T129" s="48">
        <v>8717419</v>
      </c>
      <c r="U129" s="49">
        <v>9.4457276709948662E-2</v>
      </c>
    </row>
    <row r="130" spans="1:21" s="29" customFormat="1" ht="22.5" customHeight="1" x14ac:dyDescent="0.25">
      <c r="A130" s="26" t="s">
        <v>149</v>
      </c>
      <c r="B130" s="53"/>
      <c r="C130" s="48"/>
      <c r="D130" s="28"/>
      <c r="E130" s="28"/>
      <c r="F130" s="28"/>
      <c r="G130" s="28"/>
      <c r="H130" s="48"/>
      <c r="I130" s="48"/>
      <c r="J130" s="48"/>
      <c r="K130" s="28"/>
      <c r="L130" s="28"/>
      <c r="M130" s="28"/>
      <c r="N130" s="28"/>
      <c r="O130" s="28"/>
      <c r="P130" s="28"/>
      <c r="Q130" s="28"/>
      <c r="R130" s="28"/>
      <c r="S130" s="28"/>
      <c r="T130" s="48"/>
      <c r="U130" s="49" t="e">
        <v>#DIV/0!</v>
      </c>
    </row>
    <row r="131" spans="1:21" s="29" customFormat="1" ht="22.5" customHeight="1" x14ac:dyDescent="0.25">
      <c r="A131" s="50" t="s">
        <v>36</v>
      </c>
      <c r="B131" s="51" t="s">
        <v>269</v>
      </c>
      <c r="C131" s="48">
        <v>194295206</v>
      </c>
      <c r="D131" s="48">
        <v>106076099</v>
      </c>
      <c r="E131" s="48">
        <v>88219107</v>
      </c>
      <c r="F131" s="48">
        <v>0</v>
      </c>
      <c r="G131" s="48">
        <v>0</v>
      </c>
      <c r="H131" s="48">
        <v>194295206</v>
      </c>
      <c r="I131" s="48">
        <v>132257967</v>
      </c>
      <c r="J131" s="48">
        <v>27236059</v>
      </c>
      <c r="K131" s="48">
        <v>23507304</v>
      </c>
      <c r="L131" s="48">
        <v>3728755</v>
      </c>
      <c r="M131" s="48">
        <v>0</v>
      </c>
      <c r="N131" s="48">
        <v>105021908</v>
      </c>
      <c r="O131" s="48">
        <v>0</v>
      </c>
      <c r="P131" s="48">
        <v>54796383</v>
      </c>
      <c r="Q131" s="48">
        <v>7240856</v>
      </c>
      <c r="R131" s="48">
        <v>0</v>
      </c>
      <c r="S131" s="48">
        <v>0</v>
      </c>
      <c r="T131" s="48">
        <v>167059147</v>
      </c>
      <c r="U131" s="49">
        <v>0.2059313296415633</v>
      </c>
    </row>
    <row r="132" spans="1:21" s="29" customFormat="1" ht="22.5" customHeight="1" x14ac:dyDescent="0.25">
      <c r="A132" s="26" t="s">
        <v>150</v>
      </c>
      <c r="B132" s="27" t="s">
        <v>189</v>
      </c>
      <c r="C132" s="48">
        <v>26632684</v>
      </c>
      <c r="D132" s="28">
        <v>22906487</v>
      </c>
      <c r="E132" s="28">
        <v>3726197</v>
      </c>
      <c r="F132" s="28"/>
      <c r="G132" s="28"/>
      <c r="H132" s="48">
        <v>26632684</v>
      </c>
      <c r="I132" s="48">
        <v>12876485</v>
      </c>
      <c r="J132" s="48">
        <v>6028616</v>
      </c>
      <c r="K132" s="28">
        <v>6001776</v>
      </c>
      <c r="L132" s="28">
        <v>26840</v>
      </c>
      <c r="M132" s="28"/>
      <c r="N132" s="28">
        <v>6847869</v>
      </c>
      <c r="O132" s="28"/>
      <c r="P132" s="28">
        <v>9626199</v>
      </c>
      <c r="Q132" s="28">
        <v>4130000</v>
      </c>
      <c r="R132" s="28"/>
      <c r="S132" s="28"/>
      <c r="T132" s="48">
        <v>20604068</v>
      </c>
      <c r="U132" s="49">
        <v>0.46818801870230892</v>
      </c>
    </row>
    <row r="133" spans="1:21" s="29" customFormat="1" ht="22.5" customHeight="1" x14ac:dyDescent="0.25">
      <c r="A133" s="26" t="s">
        <v>151</v>
      </c>
      <c r="B133" s="27" t="s">
        <v>157</v>
      </c>
      <c r="C133" s="48">
        <v>43066726</v>
      </c>
      <c r="D133" s="28">
        <v>23921204</v>
      </c>
      <c r="E133" s="28">
        <v>19145522</v>
      </c>
      <c r="F133" s="28">
        <v>0</v>
      </c>
      <c r="G133" s="28"/>
      <c r="H133" s="48">
        <v>43066726</v>
      </c>
      <c r="I133" s="48">
        <v>28084290</v>
      </c>
      <c r="J133" s="48">
        <v>5769898</v>
      </c>
      <c r="K133" s="28">
        <v>2419898</v>
      </c>
      <c r="L133" s="28">
        <v>3350000</v>
      </c>
      <c r="M133" s="28"/>
      <c r="N133" s="28">
        <v>22314392</v>
      </c>
      <c r="O133" s="28"/>
      <c r="P133" s="28">
        <v>14982436</v>
      </c>
      <c r="Q133" s="28"/>
      <c r="R133" s="28"/>
      <c r="S133" s="28"/>
      <c r="T133" s="48">
        <v>37296828</v>
      </c>
      <c r="U133" s="49">
        <v>0.20544930991668295</v>
      </c>
    </row>
    <row r="134" spans="1:21" s="29" customFormat="1" ht="22.5" customHeight="1" x14ac:dyDescent="0.25">
      <c r="A134" s="26" t="s">
        <v>152</v>
      </c>
      <c r="B134" s="27" t="s">
        <v>159</v>
      </c>
      <c r="C134" s="48">
        <v>80801349</v>
      </c>
      <c r="D134" s="28">
        <v>23622730</v>
      </c>
      <c r="E134" s="28">
        <v>57178619</v>
      </c>
      <c r="F134" s="28"/>
      <c r="G134" s="28"/>
      <c r="H134" s="48">
        <v>80801349</v>
      </c>
      <c r="I134" s="48">
        <v>71844116</v>
      </c>
      <c r="J134" s="48">
        <v>13380665</v>
      </c>
      <c r="K134" s="28">
        <v>13083275</v>
      </c>
      <c r="L134" s="28">
        <v>297390</v>
      </c>
      <c r="M134" s="28"/>
      <c r="N134" s="28">
        <v>58463451</v>
      </c>
      <c r="O134" s="28"/>
      <c r="P134" s="28">
        <v>8957233</v>
      </c>
      <c r="Q134" s="28"/>
      <c r="R134" s="28"/>
      <c r="S134" s="28"/>
      <c r="T134" s="48">
        <v>67420684</v>
      </c>
      <c r="U134" s="49">
        <v>0.18624580195266097</v>
      </c>
    </row>
    <row r="135" spans="1:21" s="29" customFormat="1" ht="22.5" customHeight="1" x14ac:dyDescent="0.25">
      <c r="A135" s="26" t="s">
        <v>153</v>
      </c>
      <c r="B135" s="27" t="s">
        <v>200</v>
      </c>
      <c r="C135" s="48">
        <v>32744201</v>
      </c>
      <c r="D135" s="28">
        <v>25230107</v>
      </c>
      <c r="E135" s="28">
        <v>7514094</v>
      </c>
      <c r="F135" s="28"/>
      <c r="G135" s="28"/>
      <c r="H135" s="48">
        <v>32744201</v>
      </c>
      <c r="I135" s="48">
        <v>17146193</v>
      </c>
      <c r="J135" s="48">
        <v>1932086</v>
      </c>
      <c r="K135" s="28">
        <v>1891086</v>
      </c>
      <c r="L135" s="28">
        <v>41000</v>
      </c>
      <c r="M135" s="28"/>
      <c r="N135" s="28">
        <v>15214107</v>
      </c>
      <c r="O135" s="28"/>
      <c r="P135" s="28">
        <v>12487152</v>
      </c>
      <c r="Q135" s="28">
        <v>3110856</v>
      </c>
      <c r="R135" s="28"/>
      <c r="S135" s="28"/>
      <c r="T135" s="48">
        <v>30812115</v>
      </c>
      <c r="U135" s="49">
        <v>0.11268308947648029</v>
      </c>
    </row>
    <row r="136" spans="1:21" s="29" customFormat="1" ht="22.5" customHeight="1" x14ac:dyDescent="0.25">
      <c r="A136" s="26" t="s">
        <v>154</v>
      </c>
      <c r="B136" s="27" t="s">
        <v>302</v>
      </c>
      <c r="C136" s="48">
        <v>11050246</v>
      </c>
      <c r="D136" s="28">
        <v>10395571</v>
      </c>
      <c r="E136" s="28">
        <v>654675</v>
      </c>
      <c r="F136" s="28"/>
      <c r="G136" s="28"/>
      <c r="H136" s="48">
        <v>11050246</v>
      </c>
      <c r="I136" s="48">
        <v>2306883</v>
      </c>
      <c r="J136" s="48">
        <v>124794</v>
      </c>
      <c r="K136" s="28">
        <v>111269</v>
      </c>
      <c r="L136" s="28">
        <v>13525</v>
      </c>
      <c r="M136" s="28"/>
      <c r="N136" s="28">
        <v>2182089</v>
      </c>
      <c r="O136" s="28"/>
      <c r="P136" s="28">
        <v>8743363</v>
      </c>
      <c r="Q136" s="28"/>
      <c r="R136" s="28"/>
      <c r="S136" s="28"/>
      <c r="T136" s="48">
        <v>10925452</v>
      </c>
      <c r="U136" s="49">
        <v>5.4096371597519247E-2</v>
      </c>
    </row>
    <row r="137" spans="1:21" s="29" customFormat="1" ht="22.5" customHeight="1" x14ac:dyDescent="0.25">
      <c r="A137" s="26" t="s">
        <v>155</v>
      </c>
      <c r="B137" s="27"/>
      <c r="C137" s="48"/>
      <c r="D137" s="28"/>
      <c r="E137" s="28"/>
      <c r="F137" s="28"/>
      <c r="G137" s="28"/>
      <c r="H137" s="48"/>
      <c r="I137" s="48"/>
      <c r="J137" s="48"/>
      <c r="K137" s="28"/>
      <c r="L137" s="28"/>
      <c r="M137" s="28"/>
      <c r="N137" s="28"/>
      <c r="O137" s="28"/>
      <c r="P137" s="28"/>
      <c r="Q137" s="28"/>
      <c r="R137" s="28"/>
      <c r="S137" s="28"/>
      <c r="T137" s="48"/>
      <c r="U137" s="49" t="e">
        <v>#DIV/0!</v>
      </c>
    </row>
    <row r="138" spans="1:21" s="29" customFormat="1" ht="22.5" customHeight="1" x14ac:dyDescent="0.25">
      <c r="A138" s="50" t="s">
        <v>35</v>
      </c>
      <c r="B138" s="51" t="s">
        <v>270</v>
      </c>
      <c r="C138" s="48">
        <v>9281141</v>
      </c>
      <c r="D138" s="48">
        <v>4273520</v>
      </c>
      <c r="E138" s="48">
        <v>5007621</v>
      </c>
      <c r="F138" s="48">
        <v>0</v>
      </c>
      <c r="G138" s="48">
        <v>0</v>
      </c>
      <c r="H138" s="48">
        <v>9281141</v>
      </c>
      <c r="I138" s="48">
        <v>8110530</v>
      </c>
      <c r="J138" s="48">
        <v>2673301</v>
      </c>
      <c r="K138" s="48">
        <v>2622501</v>
      </c>
      <c r="L138" s="48">
        <v>50800</v>
      </c>
      <c r="M138" s="48">
        <v>0</v>
      </c>
      <c r="N138" s="48">
        <v>5437229</v>
      </c>
      <c r="O138" s="48">
        <v>0</v>
      </c>
      <c r="P138" s="48">
        <v>1170611</v>
      </c>
      <c r="Q138" s="48">
        <v>0</v>
      </c>
      <c r="R138" s="48">
        <v>0</v>
      </c>
      <c r="S138" s="48">
        <v>0</v>
      </c>
      <c r="T138" s="48">
        <v>6607840</v>
      </c>
      <c r="U138" s="49">
        <v>0.32960866922383619</v>
      </c>
    </row>
    <row r="139" spans="1:21" s="29" customFormat="1" ht="22.5" customHeight="1" x14ac:dyDescent="0.25">
      <c r="A139" s="26" t="s">
        <v>180</v>
      </c>
      <c r="B139" s="27" t="s">
        <v>283</v>
      </c>
      <c r="C139" s="48">
        <v>2023854</v>
      </c>
      <c r="D139" s="28">
        <v>1099300</v>
      </c>
      <c r="E139" s="28">
        <v>924554</v>
      </c>
      <c r="F139" s="28">
        <v>0</v>
      </c>
      <c r="G139" s="28">
        <v>0</v>
      </c>
      <c r="H139" s="48">
        <v>2023854</v>
      </c>
      <c r="I139" s="48">
        <v>1923854</v>
      </c>
      <c r="J139" s="48">
        <v>1004526</v>
      </c>
      <c r="K139" s="28">
        <v>1004526</v>
      </c>
      <c r="L139" s="28">
        <v>0</v>
      </c>
      <c r="M139" s="28">
        <v>0</v>
      </c>
      <c r="N139" s="28">
        <v>919328</v>
      </c>
      <c r="O139" s="28">
        <v>0</v>
      </c>
      <c r="P139" s="28">
        <v>100000</v>
      </c>
      <c r="Q139" s="28">
        <v>0</v>
      </c>
      <c r="R139" s="28">
        <v>0</v>
      </c>
      <c r="S139" s="28">
        <v>0</v>
      </c>
      <c r="T139" s="48">
        <v>1019328</v>
      </c>
      <c r="U139" s="49">
        <v>0.52214253264540866</v>
      </c>
    </row>
    <row r="140" spans="1:21" s="29" customFormat="1" ht="22.5" customHeight="1" x14ac:dyDescent="0.25">
      <c r="A140" s="26" t="s">
        <v>181</v>
      </c>
      <c r="B140" s="53" t="s">
        <v>218</v>
      </c>
      <c r="C140" s="48">
        <v>7218187</v>
      </c>
      <c r="D140" s="28">
        <v>3169020</v>
      </c>
      <c r="E140" s="28">
        <v>4049167</v>
      </c>
      <c r="F140" s="28">
        <v>0</v>
      </c>
      <c r="G140" s="28">
        <v>0</v>
      </c>
      <c r="H140" s="48">
        <v>7218187</v>
      </c>
      <c r="I140" s="48">
        <v>6152776</v>
      </c>
      <c r="J140" s="48">
        <v>1634875</v>
      </c>
      <c r="K140" s="28">
        <v>1584075</v>
      </c>
      <c r="L140" s="28">
        <v>50800</v>
      </c>
      <c r="M140" s="28">
        <v>0</v>
      </c>
      <c r="N140" s="28">
        <v>4517901</v>
      </c>
      <c r="O140" s="28">
        <v>0</v>
      </c>
      <c r="P140" s="28">
        <v>1065411</v>
      </c>
      <c r="Q140" s="28">
        <v>0</v>
      </c>
      <c r="R140" s="28">
        <v>0</v>
      </c>
      <c r="S140" s="28">
        <v>0</v>
      </c>
      <c r="T140" s="48">
        <v>5583312</v>
      </c>
      <c r="U140" s="49">
        <v>0.26571339505940084</v>
      </c>
    </row>
    <row r="141" spans="1:21" s="29" customFormat="1" ht="22.5" customHeight="1" x14ac:dyDescent="0.25">
      <c r="A141" s="26" t="s">
        <v>182</v>
      </c>
      <c r="B141" s="53" t="s">
        <v>303</v>
      </c>
      <c r="C141" s="48">
        <v>39100</v>
      </c>
      <c r="D141" s="28">
        <v>5200</v>
      </c>
      <c r="E141" s="28">
        <v>33900</v>
      </c>
      <c r="F141" s="28">
        <v>0</v>
      </c>
      <c r="G141" s="28">
        <v>0</v>
      </c>
      <c r="H141" s="48">
        <v>39100</v>
      </c>
      <c r="I141" s="48">
        <v>33900</v>
      </c>
      <c r="J141" s="48">
        <v>33900</v>
      </c>
      <c r="K141" s="28">
        <v>33900</v>
      </c>
      <c r="L141" s="28">
        <v>0</v>
      </c>
      <c r="M141" s="28">
        <v>0</v>
      </c>
      <c r="N141" s="28">
        <v>0</v>
      </c>
      <c r="O141" s="28">
        <v>0</v>
      </c>
      <c r="P141" s="28">
        <v>5200</v>
      </c>
      <c r="Q141" s="28">
        <v>0</v>
      </c>
      <c r="R141" s="28">
        <v>0</v>
      </c>
      <c r="S141" s="28">
        <v>0</v>
      </c>
      <c r="T141" s="48">
        <v>5200</v>
      </c>
      <c r="U141" s="49">
        <v>1</v>
      </c>
    </row>
    <row r="142" spans="1:21" s="29" customFormat="1" ht="22.5" customHeight="1" x14ac:dyDescent="0.25">
      <c r="A142" s="26" t="s">
        <v>183</v>
      </c>
      <c r="B142" s="27"/>
      <c r="C142" s="48">
        <v>0</v>
      </c>
      <c r="D142" s="28"/>
      <c r="E142" s="28"/>
      <c r="F142" s="28"/>
      <c r="G142" s="28"/>
      <c r="H142" s="48">
        <v>0</v>
      </c>
      <c r="I142" s="48">
        <v>0</v>
      </c>
      <c r="J142" s="48">
        <v>0</v>
      </c>
      <c r="K142" s="28"/>
      <c r="L142" s="28"/>
      <c r="M142" s="28"/>
      <c r="N142" s="28"/>
      <c r="O142" s="28"/>
      <c r="P142" s="28"/>
      <c r="Q142" s="28"/>
      <c r="R142" s="28"/>
      <c r="S142" s="28"/>
      <c r="T142" s="48">
        <v>0</v>
      </c>
      <c r="U142" s="49" t="e">
        <v>#DIV/0!</v>
      </c>
    </row>
    <row r="143" spans="1:21" s="56" customFormat="1" ht="27" customHeight="1" x14ac:dyDescent="0.25">
      <c r="A143" s="118"/>
      <c r="B143" s="119"/>
      <c r="C143" s="119"/>
      <c r="D143" s="119"/>
      <c r="E143" s="119"/>
      <c r="F143" s="55"/>
      <c r="G143" s="55"/>
      <c r="H143" s="55"/>
      <c r="N143" s="84" t="s">
        <v>323</v>
      </c>
      <c r="O143" s="84"/>
      <c r="P143" s="85"/>
      <c r="Q143" s="85"/>
      <c r="R143" s="85"/>
      <c r="S143" s="85"/>
      <c r="T143" s="85"/>
      <c r="U143" s="85"/>
    </row>
    <row r="144" spans="1:21" ht="21" customHeight="1" x14ac:dyDescent="0.25">
      <c r="A144" s="120" t="s">
        <v>50</v>
      </c>
      <c r="B144" s="121"/>
      <c r="C144" s="121"/>
      <c r="D144" s="121"/>
      <c r="E144" s="121"/>
      <c r="F144" s="57"/>
      <c r="G144" s="57"/>
      <c r="H144" s="57"/>
      <c r="I144" s="19"/>
      <c r="J144" s="19"/>
      <c r="K144" s="19"/>
      <c r="L144" s="19"/>
      <c r="N144" s="122" t="s">
        <v>282</v>
      </c>
      <c r="O144" s="122"/>
      <c r="P144" s="122"/>
      <c r="Q144" s="122"/>
      <c r="R144" s="122"/>
      <c r="S144" s="122"/>
      <c r="T144" s="122"/>
      <c r="U144" s="122"/>
    </row>
    <row r="145" spans="1:21" ht="110.25" customHeight="1" x14ac:dyDescent="0.25">
      <c r="A145" s="58"/>
      <c r="B145" s="58"/>
      <c r="C145" s="58"/>
      <c r="D145" s="58"/>
      <c r="E145" s="58"/>
      <c r="I145" s="19"/>
      <c r="J145" s="19"/>
      <c r="K145" s="19"/>
      <c r="L145" s="19"/>
      <c r="P145" s="15"/>
      <c r="Q145" s="15"/>
      <c r="T145" s="15"/>
      <c r="U145" s="15"/>
    </row>
    <row r="146" spans="1:21" ht="21" customHeight="1" x14ac:dyDescent="0.25">
      <c r="A146" s="116" t="s">
        <v>234</v>
      </c>
      <c r="B146" s="116"/>
      <c r="C146" s="116"/>
      <c r="D146" s="116"/>
      <c r="E146" s="116"/>
      <c r="F146" s="59" t="s">
        <v>2</v>
      </c>
      <c r="G146" s="59"/>
      <c r="H146" s="59"/>
      <c r="I146" s="59"/>
      <c r="J146" s="59"/>
      <c r="K146" s="59"/>
      <c r="L146" s="59"/>
      <c r="M146" s="59"/>
      <c r="N146" s="117" t="s">
        <v>256</v>
      </c>
      <c r="O146" s="117"/>
      <c r="P146" s="117"/>
      <c r="Q146" s="117"/>
      <c r="R146" s="117"/>
      <c r="S146" s="117"/>
      <c r="T146" s="117"/>
      <c r="U146" s="117"/>
    </row>
    <row r="147" spans="1:21" s="60" customFormat="1" ht="21" customHeight="1" x14ac:dyDescent="0.25">
      <c r="M147" s="61"/>
      <c r="N147" s="61"/>
      <c r="O147" s="61"/>
      <c r="P147" s="61"/>
      <c r="Q147" s="61"/>
      <c r="R147" s="61"/>
      <c r="S147" s="61"/>
      <c r="T147" s="61"/>
      <c r="U147" s="61"/>
    </row>
    <row r="148" spans="1:21" s="60" customFormat="1" ht="21" customHeight="1" x14ac:dyDescent="0.25">
      <c r="M148" s="61"/>
      <c r="N148" s="61"/>
      <c r="O148" s="61"/>
      <c r="P148" s="61"/>
      <c r="Q148" s="61"/>
      <c r="R148" s="61"/>
      <c r="S148" s="61"/>
      <c r="T148" s="61"/>
      <c r="U148" s="61"/>
    </row>
  </sheetData>
  <sheetProtection formatCells="0" formatColumns="0" formatRows="0" insertRows="0" deleteRows="0"/>
  <mergeCells count="36">
    <mergeCell ref="A1:D1"/>
    <mergeCell ref="D3:E3"/>
    <mergeCell ref="F3:F7"/>
    <mergeCell ref="G3:G7"/>
    <mergeCell ref="T3:T7"/>
    <mergeCell ref="H3:H7"/>
    <mergeCell ref="P4:P7"/>
    <mergeCell ref="R4:R7"/>
    <mergeCell ref="I4:I7"/>
    <mergeCell ref="J5:J7"/>
    <mergeCell ref="N5:N7"/>
    <mergeCell ref="A3:A7"/>
    <mergeCell ref="C3:C7"/>
    <mergeCell ref="D4:D7"/>
    <mergeCell ref="B3:B7"/>
    <mergeCell ref="I3:S3"/>
    <mergeCell ref="A146:E146"/>
    <mergeCell ref="N146:U146"/>
    <mergeCell ref="A8:B8"/>
    <mergeCell ref="N143:U143"/>
    <mergeCell ref="A143:E143"/>
    <mergeCell ref="A144:E144"/>
    <mergeCell ref="N144:U144"/>
    <mergeCell ref="R1:U1"/>
    <mergeCell ref="E1:Q1"/>
    <mergeCell ref="U3:U7"/>
    <mergeCell ref="Q4:Q7"/>
    <mergeCell ref="R2:U2"/>
    <mergeCell ref="E4:E7"/>
    <mergeCell ref="J4:O4"/>
    <mergeCell ref="O5:O7"/>
    <mergeCell ref="K5:M5"/>
    <mergeCell ref="K6:K7"/>
    <mergeCell ref="L6:L7"/>
    <mergeCell ref="M6:M7"/>
    <mergeCell ref="S4:S7"/>
  </mergeCells>
  <pageMargins left="0.15748031496062992" right="0.15748031496062992" top="0.39370078740157483" bottom="0.43307086614173229" header="0.31496062992125984" footer="0.31496062992125984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22"/>
  <sheetViews>
    <sheetView view="pageBreakPreview" zoomScaleSheetLayoutView="100" workbookViewId="0">
      <selection activeCell="S1" sqref="S1:T1048576"/>
    </sheetView>
  </sheetViews>
  <sheetFormatPr defaultRowHeight="15.75" x14ac:dyDescent="0.25"/>
  <cols>
    <col min="1" max="1" width="4.75" style="75" customWidth="1"/>
    <col min="2" max="2" width="19" style="75" customWidth="1"/>
    <col min="3" max="3" width="8.375" style="75" customWidth="1"/>
    <col min="4" max="8" width="7.25" style="75" customWidth="1"/>
    <col min="9" max="9" width="8.75" style="75" customWidth="1"/>
    <col min="10" max="10" width="7.25" style="75" customWidth="1"/>
    <col min="11" max="11" width="9.375" style="75" customWidth="1"/>
    <col min="12" max="18" width="10.25" style="75" customWidth="1"/>
    <col min="19" max="21" width="9" style="77"/>
    <col min="22" max="16384" width="9" style="75"/>
  </cols>
  <sheetData>
    <row r="1" spans="1:21" s="62" customFormat="1" ht="21.75" customHeight="1" x14ac:dyDescent="0.25">
      <c r="A1" s="123" t="s">
        <v>77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63"/>
      <c r="T1" s="63"/>
      <c r="U1" s="63"/>
    </row>
    <row r="2" spans="1:21" s="62" customFormat="1" ht="21.75" customHeight="1" x14ac:dyDescent="0.25">
      <c r="A2" s="124" t="s">
        <v>322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63"/>
      <c r="T2" s="63"/>
      <c r="U2" s="63"/>
    </row>
    <row r="3" spans="1:21" x14ac:dyDescent="0.25">
      <c r="C3" s="130"/>
      <c r="D3" s="130"/>
      <c r="E3" s="130"/>
      <c r="F3" s="130"/>
      <c r="G3" s="130"/>
      <c r="H3" s="130"/>
      <c r="I3" s="130"/>
      <c r="J3" s="130"/>
      <c r="K3" s="76"/>
      <c r="O3" s="125" t="s">
        <v>82</v>
      </c>
      <c r="P3" s="125"/>
      <c r="Q3" s="125"/>
      <c r="R3" s="125"/>
    </row>
    <row r="4" spans="1:21" ht="15.75" customHeight="1" x14ac:dyDescent="0.25">
      <c r="A4" s="87" t="s">
        <v>78</v>
      </c>
      <c r="B4" s="94" t="s">
        <v>79</v>
      </c>
      <c r="C4" s="94" t="s">
        <v>32</v>
      </c>
      <c r="D4" s="126" t="s">
        <v>81</v>
      </c>
      <c r="E4" s="126"/>
      <c r="F4" s="126"/>
      <c r="G4" s="126"/>
      <c r="H4" s="126"/>
      <c r="I4" s="126"/>
      <c r="J4" s="126"/>
      <c r="K4" s="94" t="s">
        <v>33</v>
      </c>
      <c r="L4" s="127" t="s">
        <v>81</v>
      </c>
      <c r="M4" s="128"/>
      <c r="N4" s="128"/>
      <c r="O4" s="128"/>
      <c r="P4" s="128"/>
      <c r="Q4" s="128"/>
      <c r="R4" s="129"/>
    </row>
    <row r="5" spans="1:21" ht="63.75" x14ac:dyDescent="0.25">
      <c r="A5" s="88"/>
      <c r="B5" s="94"/>
      <c r="C5" s="94"/>
      <c r="D5" s="66" t="s">
        <v>23</v>
      </c>
      <c r="E5" s="67" t="s">
        <v>25</v>
      </c>
      <c r="F5" s="66" t="s">
        <v>22</v>
      </c>
      <c r="G5" s="66" t="s">
        <v>24</v>
      </c>
      <c r="H5" s="67" t="s">
        <v>21</v>
      </c>
      <c r="I5" s="66" t="s">
        <v>64</v>
      </c>
      <c r="J5" s="66" t="s">
        <v>63</v>
      </c>
      <c r="K5" s="94"/>
      <c r="L5" s="66" t="s">
        <v>23</v>
      </c>
      <c r="M5" s="67" t="s">
        <v>25</v>
      </c>
      <c r="N5" s="66" t="s">
        <v>22</v>
      </c>
      <c r="O5" s="66" t="s">
        <v>24</v>
      </c>
      <c r="P5" s="67" t="s">
        <v>21</v>
      </c>
      <c r="Q5" s="66" t="s">
        <v>64</v>
      </c>
      <c r="R5" s="66" t="s">
        <v>63</v>
      </c>
    </row>
    <row r="6" spans="1:21" ht="15.75" customHeight="1" x14ac:dyDescent="0.25">
      <c r="A6" s="30"/>
      <c r="B6" s="30" t="s">
        <v>3</v>
      </c>
      <c r="C6" s="68">
        <v>1</v>
      </c>
      <c r="D6" s="6">
        <v>2</v>
      </c>
      <c r="E6" s="68">
        <v>3</v>
      </c>
      <c r="F6" s="6">
        <v>4</v>
      </c>
      <c r="G6" s="68">
        <v>5</v>
      </c>
      <c r="H6" s="6">
        <v>6</v>
      </c>
      <c r="I6" s="68">
        <v>7</v>
      </c>
      <c r="J6" s="6">
        <v>8</v>
      </c>
      <c r="K6" s="68">
        <v>9</v>
      </c>
      <c r="L6" s="6">
        <v>10</v>
      </c>
      <c r="M6" s="68">
        <v>11</v>
      </c>
      <c r="N6" s="6">
        <v>12</v>
      </c>
      <c r="O6" s="68">
        <v>13</v>
      </c>
      <c r="P6" s="6">
        <v>14</v>
      </c>
      <c r="Q6" s="68">
        <v>15</v>
      </c>
      <c r="R6" s="6">
        <v>16</v>
      </c>
    </row>
    <row r="7" spans="1:21" x14ac:dyDescent="0.25">
      <c r="A7" s="7"/>
      <c r="B7" s="8" t="s">
        <v>6</v>
      </c>
      <c r="C7" s="8">
        <f>C8+C9</f>
        <v>1887</v>
      </c>
      <c r="D7" s="8">
        <f>D8+D9</f>
        <v>77</v>
      </c>
      <c r="E7" s="8">
        <f t="shared" ref="E7:J7" si="0">E8+E9</f>
        <v>0</v>
      </c>
      <c r="F7" s="8">
        <f t="shared" si="0"/>
        <v>35</v>
      </c>
      <c r="G7" s="8">
        <f t="shared" si="0"/>
        <v>3</v>
      </c>
      <c r="H7" s="8">
        <f t="shared" si="0"/>
        <v>331</v>
      </c>
      <c r="I7" s="8">
        <f t="shared" si="0"/>
        <v>32</v>
      </c>
      <c r="J7" s="8">
        <f t="shared" si="0"/>
        <v>1409</v>
      </c>
      <c r="K7" s="8">
        <f>K8+K9</f>
        <v>1002</v>
      </c>
      <c r="L7" s="8">
        <f>L8+L9</f>
        <v>174</v>
      </c>
      <c r="M7" s="8">
        <f t="shared" ref="M7:R7" si="1">M8+M9</f>
        <v>1</v>
      </c>
      <c r="N7" s="8">
        <f t="shared" si="1"/>
        <v>179</v>
      </c>
      <c r="O7" s="8">
        <f t="shared" si="1"/>
        <v>6</v>
      </c>
      <c r="P7" s="8">
        <f t="shared" si="1"/>
        <v>407</v>
      </c>
      <c r="Q7" s="8">
        <f t="shared" si="1"/>
        <v>6</v>
      </c>
      <c r="R7" s="8">
        <f t="shared" si="1"/>
        <v>229</v>
      </c>
    </row>
    <row r="8" spans="1:21" x14ac:dyDescent="0.25">
      <c r="A8" s="70" t="s">
        <v>0</v>
      </c>
      <c r="B8" s="71" t="s">
        <v>242</v>
      </c>
      <c r="C8" s="8">
        <f t="shared" ref="C8:C22" si="2">SUM(D8:J8)</f>
        <v>76</v>
      </c>
      <c r="D8" s="9">
        <v>14</v>
      </c>
      <c r="E8" s="11">
        <v>0</v>
      </c>
      <c r="F8" s="12">
        <v>0</v>
      </c>
      <c r="G8" s="9">
        <v>0</v>
      </c>
      <c r="H8" s="9">
        <v>3</v>
      </c>
      <c r="I8" s="12">
        <f>7-3</f>
        <v>4</v>
      </c>
      <c r="J8" s="9">
        <f>52+3</f>
        <v>55</v>
      </c>
      <c r="K8" s="8">
        <f t="shared" ref="K8:K22" si="3">SUM(L8:R8)</f>
        <v>69</v>
      </c>
      <c r="L8" s="10">
        <v>35</v>
      </c>
      <c r="M8" s="10">
        <v>0</v>
      </c>
      <c r="N8" s="10">
        <v>1</v>
      </c>
      <c r="O8" s="10">
        <v>0</v>
      </c>
      <c r="P8" s="10">
        <v>7</v>
      </c>
      <c r="Q8" s="10">
        <f>3+1</f>
        <v>4</v>
      </c>
      <c r="R8" s="10">
        <f>23-1</f>
        <v>22</v>
      </c>
    </row>
    <row r="9" spans="1:21" x14ac:dyDescent="0.25">
      <c r="A9" s="70" t="s">
        <v>1</v>
      </c>
      <c r="B9" s="71" t="s">
        <v>324</v>
      </c>
      <c r="C9" s="8">
        <f t="shared" si="2"/>
        <v>1811</v>
      </c>
      <c r="D9" s="9">
        <f>SUM(D10:D22)</f>
        <v>63</v>
      </c>
      <c r="E9" s="9">
        <f t="shared" ref="E9:J9" si="4">SUM(E10:E22)</f>
        <v>0</v>
      </c>
      <c r="F9" s="9">
        <f t="shared" si="4"/>
        <v>35</v>
      </c>
      <c r="G9" s="9">
        <f t="shared" si="4"/>
        <v>3</v>
      </c>
      <c r="H9" s="9">
        <f t="shared" si="4"/>
        <v>328</v>
      </c>
      <c r="I9" s="9">
        <f t="shared" si="4"/>
        <v>28</v>
      </c>
      <c r="J9" s="9">
        <f t="shared" si="4"/>
        <v>1354</v>
      </c>
      <c r="K9" s="8">
        <f t="shared" si="3"/>
        <v>933</v>
      </c>
      <c r="L9" s="10">
        <f>SUM(L10:L22)</f>
        <v>139</v>
      </c>
      <c r="M9" s="10">
        <f t="shared" ref="M9:R9" si="5">SUM(M10:M22)</f>
        <v>1</v>
      </c>
      <c r="N9" s="10">
        <f t="shared" si="5"/>
        <v>178</v>
      </c>
      <c r="O9" s="10">
        <f t="shared" si="5"/>
        <v>6</v>
      </c>
      <c r="P9" s="10">
        <f t="shared" si="5"/>
        <v>400</v>
      </c>
      <c r="Q9" s="10">
        <f t="shared" si="5"/>
        <v>2</v>
      </c>
      <c r="R9" s="10">
        <f t="shared" si="5"/>
        <v>207</v>
      </c>
    </row>
    <row r="10" spans="1:21" x14ac:dyDescent="0.25">
      <c r="A10" s="73">
        <v>1</v>
      </c>
      <c r="B10" s="74" t="s">
        <v>243</v>
      </c>
      <c r="C10" s="8">
        <f t="shared" si="2"/>
        <v>345</v>
      </c>
      <c r="D10" s="9">
        <v>25</v>
      </c>
      <c r="E10" s="11">
        <v>0</v>
      </c>
      <c r="F10" s="12">
        <v>11</v>
      </c>
      <c r="G10" s="9">
        <v>3</v>
      </c>
      <c r="H10" s="9">
        <v>44</v>
      </c>
      <c r="I10" s="12">
        <v>6</v>
      </c>
      <c r="J10" s="9">
        <v>256</v>
      </c>
      <c r="K10" s="8">
        <f t="shared" si="3"/>
        <v>74</v>
      </c>
      <c r="L10" s="10">
        <v>37</v>
      </c>
      <c r="M10" s="10">
        <v>1</v>
      </c>
      <c r="N10" s="10">
        <v>11</v>
      </c>
      <c r="O10" s="10">
        <v>2</v>
      </c>
      <c r="P10" s="10">
        <v>12</v>
      </c>
      <c r="Q10" s="10">
        <v>0</v>
      </c>
      <c r="R10" s="10">
        <v>11</v>
      </c>
    </row>
    <row r="11" spans="1:21" x14ac:dyDescent="0.25">
      <c r="A11" s="73">
        <v>2</v>
      </c>
      <c r="B11" s="74" t="s">
        <v>244</v>
      </c>
      <c r="C11" s="8">
        <f t="shared" si="2"/>
        <v>240</v>
      </c>
      <c r="D11" s="9">
        <v>5</v>
      </c>
      <c r="E11" s="11">
        <v>0</v>
      </c>
      <c r="F11" s="12">
        <v>1</v>
      </c>
      <c r="G11" s="9">
        <v>0</v>
      </c>
      <c r="H11" s="9">
        <v>30</v>
      </c>
      <c r="I11" s="12">
        <v>0</v>
      </c>
      <c r="J11" s="9">
        <v>204</v>
      </c>
      <c r="K11" s="8">
        <f t="shared" si="3"/>
        <v>116</v>
      </c>
      <c r="L11" s="10">
        <v>6</v>
      </c>
      <c r="M11" s="10">
        <v>0</v>
      </c>
      <c r="N11" s="10">
        <v>29</v>
      </c>
      <c r="O11" s="10">
        <v>0</v>
      </c>
      <c r="P11" s="10">
        <v>54</v>
      </c>
      <c r="Q11" s="10">
        <v>0</v>
      </c>
      <c r="R11" s="10">
        <v>27</v>
      </c>
    </row>
    <row r="12" spans="1:21" x14ac:dyDescent="0.25">
      <c r="A12" s="73">
        <v>3</v>
      </c>
      <c r="B12" s="74" t="s">
        <v>245</v>
      </c>
      <c r="C12" s="8">
        <f t="shared" si="2"/>
        <v>179</v>
      </c>
      <c r="D12" s="9">
        <v>0</v>
      </c>
      <c r="E12" s="11">
        <v>0</v>
      </c>
      <c r="F12" s="12">
        <v>5</v>
      </c>
      <c r="G12" s="9">
        <v>0</v>
      </c>
      <c r="H12" s="9">
        <v>49</v>
      </c>
      <c r="I12" s="12">
        <v>1</v>
      </c>
      <c r="J12" s="9">
        <v>124</v>
      </c>
      <c r="K12" s="8">
        <f t="shared" si="3"/>
        <v>64</v>
      </c>
      <c r="L12" s="10">
        <v>4</v>
      </c>
      <c r="M12" s="10">
        <v>0</v>
      </c>
      <c r="N12" s="10">
        <v>14</v>
      </c>
      <c r="O12" s="10">
        <v>1</v>
      </c>
      <c r="P12" s="10">
        <v>30</v>
      </c>
      <c r="Q12" s="10">
        <v>0</v>
      </c>
      <c r="R12" s="10">
        <v>15</v>
      </c>
    </row>
    <row r="13" spans="1:21" x14ac:dyDescent="0.25">
      <c r="A13" s="73">
        <v>4</v>
      </c>
      <c r="B13" s="74" t="s">
        <v>246</v>
      </c>
      <c r="C13" s="8">
        <f t="shared" si="2"/>
        <v>193</v>
      </c>
      <c r="D13" s="9">
        <v>6</v>
      </c>
      <c r="E13" s="11">
        <v>0</v>
      </c>
      <c r="F13" s="12">
        <v>5</v>
      </c>
      <c r="G13" s="9">
        <v>0</v>
      </c>
      <c r="H13" s="9">
        <v>36</v>
      </c>
      <c r="I13" s="12">
        <v>0</v>
      </c>
      <c r="J13" s="9">
        <v>146</v>
      </c>
      <c r="K13" s="8">
        <f t="shared" si="3"/>
        <v>83</v>
      </c>
      <c r="L13" s="10">
        <v>13</v>
      </c>
      <c r="M13" s="10">
        <v>0</v>
      </c>
      <c r="N13" s="10">
        <v>12</v>
      </c>
      <c r="O13" s="10">
        <v>0</v>
      </c>
      <c r="P13" s="10">
        <v>45</v>
      </c>
      <c r="Q13" s="10">
        <v>0</v>
      </c>
      <c r="R13" s="10">
        <v>13</v>
      </c>
    </row>
    <row r="14" spans="1:21" x14ac:dyDescent="0.25">
      <c r="A14" s="73">
        <v>5</v>
      </c>
      <c r="B14" s="74" t="s">
        <v>247</v>
      </c>
      <c r="C14" s="8">
        <f t="shared" si="2"/>
        <v>76</v>
      </c>
      <c r="D14" s="9">
        <v>1</v>
      </c>
      <c r="E14" s="11">
        <v>0</v>
      </c>
      <c r="F14" s="12">
        <v>0</v>
      </c>
      <c r="G14" s="9">
        <v>0</v>
      </c>
      <c r="H14" s="9">
        <v>18</v>
      </c>
      <c r="I14" s="12">
        <f>11-3</f>
        <v>8</v>
      </c>
      <c r="J14" s="9">
        <f>46+3</f>
        <v>49</v>
      </c>
      <c r="K14" s="8">
        <f t="shared" si="3"/>
        <v>44</v>
      </c>
      <c r="L14" s="10">
        <v>1</v>
      </c>
      <c r="M14" s="10">
        <v>0</v>
      </c>
      <c r="N14" s="10">
        <v>16</v>
      </c>
      <c r="O14" s="10">
        <v>0</v>
      </c>
      <c r="P14" s="10">
        <v>16</v>
      </c>
      <c r="Q14" s="10">
        <v>0</v>
      </c>
      <c r="R14" s="10">
        <v>11</v>
      </c>
    </row>
    <row r="15" spans="1:21" x14ac:dyDescent="0.25">
      <c r="A15" s="73">
        <v>6</v>
      </c>
      <c r="B15" s="74" t="s">
        <v>248</v>
      </c>
      <c r="C15" s="8">
        <f t="shared" si="2"/>
        <v>141</v>
      </c>
      <c r="D15" s="9">
        <v>15</v>
      </c>
      <c r="E15" s="11">
        <v>0</v>
      </c>
      <c r="F15" s="12">
        <v>1</v>
      </c>
      <c r="G15" s="9">
        <v>0</v>
      </c>
      <c r="H15" s="9">
        <v>49</v>
      </c>
      <c r="I15" s="12">
        <v>1</v>
      </c>
      <c r="J15" s="9">
        <v>75</v>
      </c>
      <c r="K15" s="8">
        <f t="shared" si="3"/>
        <v>124</v>
      </c>
      <c r="L15" s="10">
        <v>35</v>
      </c>
      <c r="M15" s="10">
        <v>0</v>
      </c>
      <c r="N15" s="10">
        <v>11</v>
      </c>
      <c r="O15" s="10">
        <v>0</v>
      </c>
      <c r="P15" s="10">
        <v>70</v>
      </c>
      <c r="Q15" s="10">
        <v>0</v>
      </c>
      <c r="R15" s="10">
        <v>8</v>
      </c>
    </row>
    <row r="16" spans="1:21" x14ac:dyDescent="0.25">
      <c r="A16" s="73">
        <v>7</v>
      </c>
      <c r="B16" s="74" t="s">
        <v>249</v>
      </c>
      <c r="C16" s="8">
        <f t="shared" si="2"/>
        <v>101</v>
      </c>
      <c r="D16" s="9">
        <v>0</v>
      </c>
      <c r="E16" s="11">
        <v>0</v>
      </c>
      <c r="F16" s="12">
        <v>3</v>
      </c>
      <c r="G16" s="9">
        <v>0</v>
      </c>
      <c r="H16" s="9">
        <v>28</v>
      </c>
      <c r="I16" s="12">
        <v>0</v>
      </c>
      <c r="J16" s="9">
        <v>70</v>
      </c>
      <c r="K16" s="8">
        <f t="shared" si="3"/>
        <v>93</v>
      </c>
      <c r="L16" s="10">
        <v>2</v>
      </c>
      <c r="M16" s="10">
        <v>0</v>
      </c>
      <c r="N16" s="10">
        <v>29</v>
      </c>
      <c r="O16" s="10">
        <v>0</v>
      </c>
      <c r="P16" s="10">
        <v>48</v>
      </c>
      <c r="Q16" s="10">
        <v>0</v>
      </c>
      <c r="R16" s="10">
        <v>14</v>
      </c>
    </row>
    <row r="17" spans="1:18" x14ac:dyDescent="0.25">
      <c r="A17" s="73">
        <v>8</v>
      </c>
      <c r="B17" s="74" t="s">
        <v>250</v>
      </c>
      <c r="C17" s="8">
        <f t="shared" si="2"/>
        <v>171</v>
      </c>
      <c r="D17" s="9">
        <v>2</v>
      </c>
      <c r="E17" s="11">
        <v>0</v>
      </c>
      <c r="F17" s="12">
        <v>4</v>
      </c>
      <c r="G17" s="9">
        <v>0</v>
      </c>
      <c r="H17" s="9">
        <v>18</v>
      </c>
      <c r="I17" s="12">
        <v>0</v>
      </c>
      <c r="J17" s="9">
        <v>147</v>
      </c>
      <c r="K17" s="8">
        <f t="shared" si="3"/>
        <v>84</v>
      </c>
      <c r="L17" s="10">
        <v>4</v>
      </c>
      <c r="M17" s="10">
        <v>0</v>
      </c>
      <c r="N17" s="10">
        <v>23</v>
      </c>
      <c r="O17" s="10">
        <v>1</v>
      </c>
      <c r="P17" s="10">
        <v>27</v>
      </c>
      <c r="Q17" s="10">
        <v>0</v>
      </c>
      <c r="R17" s="10">
        <v>29</v>
      </c>
    </row>
    <row r="18" spans="1:18" x14ac:dyDescent="0.25">
      <c r="A18" s="73">
        <v>9</v>
      </c>
      <c r="B18" s="74" t="s">
        <v>251</v>
      </c>
      <c r="C18" s="8">
        <f t="shared" si="2"/>
        <v>148</v>
      </c>
      <c r="D18" s="9">
        <v>6</v>
      </c>
      <c r="E18" s="11">
        <v>0</v>
      </c>
      <c r="F18" s="12">
        <v>4</v>
      </c>
      <c r="G18" s="9">
        <v>0</v>
      </c>
      <c r="H18" s="9">
        <v>22</v>
      </c>
      <c r="I18" s="12">
        <v>1</v>
      </c>
      <c r="J18" s="9">
        <v>115</v>
      </c>
      <c r="K18" s="8">
        <f t="shared" si="3"/>
        <v>87</v>
      </c>
      <c r="L18" s="10">
        <v>21</v>
      </c>
      <c r="M18" s="10">
        <v>0</v>
      </c>
      <c r="N18" s="10">
        <v>17</v>
      </c>
      <c r="O18" s="10">
        <v>0</v>
      </c>
      <c r="P18" s="10">
        <v>31</v>
      </c>
      <c r="Q18" s="10">
        <v>0</v>
      </c>
      <c r="R18" s="10">
        <v>18</v>
      </c>
    </row>
    <row r="19" spans="1:18" x14ac:dyDescent="0.25">
      <c r="A19" s="73">
        <v>10</v>
      </c>
      <c r="B19" s="74" t="s">
        <v>252</v>
      </c>
      <c r="C19" s="8">
        <f t="shared" si="2"/>
        <v>82</v>
      </c>
      <c r="D19" s="9">
        <v>2</v>
      </c>
      <c r="E19" s="11">
        <v>0</v>
      </c>
      <c r="F19" s="12">
        <v>0</v>
      </c>
      <c r="G19" s="9">
        <v>0</v>
      </c>
      <c r="H19" s="9">
        <v>22</v>
      </c>
      <c r="I19" s="12">
        <v>0</v>
      </c>
      <c r="J19" s="9">
        <v>58</v>
      </c>
      <c r="K19" s="8">
        <f t="shared" si="3"/>
        <v>57</v>
      </c>
      <c r="L19" s="10">
        <v>6</v>
      </c>
      <c r="M19" s="10">
        <v>0</v>
      </c>
      <c r="N19" s="10">
        <v>2</v>
      </c>
      <c r="O19" s="10">
        <v>2</v>
      </c>
      <c r="P19" s="10">
        <v>22</v>
      </c>
      <c r="Q19" s="10">
        <v>0</v>
      </c>
      <c r="R19" s="10">
        <v>25</v>
      </c>
    </row>
    <row r="20" spans="1:18" x14ac:dyDescent="0.25">
      <c r="A20" s="73">
        <v>11</v>
      </c>
      <c r="B20" s="74" t="s">
        <v>253</v>
      </c>
      <c r="C20" s="8">
        <f t="shared" si="2"/>
        <v>10</v>
      </c>
      <c r="D20" s="9">
        <v>0</v>
      </c>
      <c r="E20" s="11">
        <v>0</v>
      </c>
      <c r="F20" s="12">
        <v>0</v>
      </c>
      <c r="G20" s="9">
        <v>0</v>
      </c>
      <c r="H20" s="9">
        <v>0</v>
      </c>
      <c r="I20" s="12">
        <v>0</v>
      </c>
      <c r="J20" s="9">
        <v>10</v>
      </c>
      <c r="K20" s="8">
        <f t="shared" si="3"/>
        <v>2</v>
      </c>
      <c r="L20" s="10">
        <v>0</v>
      </c>
      <c r="M20" s="10">
        <v>0</v>
      </c>
      <c r="N20" s="10">
        <v>0</v>
      </c>
      <c r="O20" s="10">
        <v>0</v>
      </c>
      <c r="P20" s="10">
        <v>1</v>
      </c>
      <c r="Q20" s="10">
        <v>0</v>
      </c>
      <c r="R20" s="10">
        <v>1</v>
      </c>
    </row>
    <row r="21" spans="1:18" x14ac:dyDescent="0.25">
      <c r="A21" s="73">
        <v>12</v>
      </c>
      <c r="B21" s="74" t="s">
        <v>254</v>
      </c>
      <c r="C21" s="8">
        <f t="shared" si="2"/>
        <v>87</v>
      </c>
      <c r="D21" s="9">
        <v>1</v>
      </c>
      <c r="E21" s="11">
        <v>0</v>
      </c>
      <c r="F21" s="12">
        <v>1</v>
      </c>
      <c r="G21" s="9">
        <v>0</v>
      </c>
      <c r="H21" s="9">
        <v>11</v>
      </c>
      <c r="I21" s="12">
        <v>10</v>
      </c>
      <c r="J21" s="9">
        <v>64</v>
      </c>
      <c r="K21" s="8">
        <f t="shared" si="3"/>
        <v>84</v>
      </c>
      <c r="L21" s="10">
        <v>7</v>
      </c>
      <c r="M21" s="10">
        <v>0</v>
      </c>
      <c r="N21" s="10">
        <v>12</v>
      </c>
      <c r="O21" s="10">
        <v>0</v>
      </c>
      <c r="P21" s="10">
        <v>34</v>
      </c>
      <c r="Q21" s="10">
        <v>2</v>
      </c>
      <c r="R21" s="10">
        <v>29</v>
      </c>
    </row>
    <row r="22" spans="1:18" x14ac:dyDescent="0.25">
      <c r="A22" s="73">
        <v>13</v>
      </c>
      <c r="B22" s="74" t="s">
        <v>255</v>
      </c>
      <c r="C22" s="8">
        <f t="shared" si="2"/>
        <v>38</v>
      </c>
      <c r="D22" s="9">
        <v>0</v>
      </c>
      <c r="E22" s="11">
        <v>0</v>
      </c>
      <c r="F22" s="12">
        <v>0</v>
      </c>
      <c r="G22" s="9">
        <v>0</v>
      </c>
      <c r="H22" s="9">
        <v>1</v>
      </c>
      <c r="I22" s="12">
        <v>1</v>
      </c>
      <c r="J22" s="9">
        <v>36</v>
      </c>
      <c r="K22" s="8">
        <f t="shared" si="3"/>
        <v>21</v>
      </c>
      <c r="L22" s="10">
        <v>3</v>
      </c>
      <c r="M22" s="10">
        <v>0</v>
      </c>
      <c r="N22" s="10">
        <v>2</v>
      </c>
      <c r="O22" s="10">
        <v>0</v>
      </c>
      <c r="P22" s="10">
        <v>10</v>
      </c>
      <c r="Q22" s="10">
        <v>0</v>
      </c>
      <c r="R22" s="10">
        <v>6</v>
      </c>
    </row>
  </sheetData>
  <sheetProtection formatCells="0" formatColumns="0" formatRows="0" insertColumns="0" insertRows="0"/>
  <mergeCells count="10">
    <mergeCell ref="A1:R1"/>
    <mergeCell ref="A2:R2"/>
    <mergeCell ref="O3:R3"/>
    <mergeCell ref="A4:A5"/>
    <mergeCell ref="B4:B5"/>
    <mergeCell ref="C4:C5"/>
    <mergeCell ref="D4:J4"/>
    <mergeCell ref="K4:K5"/>
    <mergeCell ref="L4:R4"/>
    <mergeCell ref="C3:J3"/>
  </mergeCells>
  <pageMargins left="0.4" right="0.36" top="0.45" bottom="0.49" header="0.31496062992125984" footer="0.31496062992125984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22"/>
  <sheetViews>
    <sheetView view="pageBreakPreview" zoomScale="90" zoomScaleSheetLayoutView="90" workbookViewId="0">
      <selection activeCell="S1" sqref="S1:T1048576"/>
    </sheetView>
  </sheetViews>
  <sheetFormatPr defaultRowHeight="15.75" x14ac:dyDescent="0.25"/>
  <cols>
    <col min="1" max="1" width="3.5" style="64" customWidth="1"/>
    <col min="2" max="2" width="16.375" style="64" customWidth="1"/>
    <col min="3" max="3" width="9.625" style="64" customWidth="1"/>
    <col min="4" max="8" width="7.25" style="64" customWidth="1"/>
    <col min="9" max="9" width="8.75" style="64" customWidth="1"/>
    <col min="10" max="10" width="8.5" style="64" customWidth="1"/>
    <col min="11" max="11" width="10.625" style="64" customWidth="1"/>
    <col min="12" max="18" width="10.25" style="64" customWidth="1"/>
    <col min="19" max="21" width="16.75" style="60" customWidth="1"/>
    <col min="22" max="16384" width="9" style="64"/>
  </cols>
  <sheetData>
    <row r="1" spans="1:21" s="62" customFormat="1" ht="21.75" customHeight="1" x14ac:dyDescent="0.25">
      <c r="A1" s="123" t="s">
        <v>83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63"/>
      <c r="T1" s="63"/>
      <c r="U1" s="63"/>
    </row>
    <row r="2" spans="1:21" s="62" customFormat="1" ht="21.75" customHeight="1" x14ac:dyDescent="0.25">
      <c r="A2" s="124" t="s">
        <v>322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63"/>
      <c r="T2" s="63"/>
      <c r="U2" s="63"/>
    </row>
    <row r="3" spans="1:21" x14ac:dyDescent="0.25">
      <c r="C3" s="130"/>
      <c r="D3" s="130"/>
      <c r="E3" s="130"/>
      <c r="F3" s="130"/>
      <c r="G3" s="130"/>
      <c r="H3" s="130"/>
      <c r="I3" s="130"/>
      <c r="J3" s="130"/>
      <c r="K3" s="65"/>
      <c r="O3" s="131" t="s">
        <v>80</v>
      </c>
      <c r="P3" s="131"/>
      <c r="Q3" s="131"/>
      <c r="R3" s="131"/>
    </row>
    <row r="4" spans="1:21" ht="15.75" customHeight="1" x14ac:dyDescent="0.25">
      <c r="A4" s="87" t="s">
        <v>78</v>
      </c>
      <c r="B4" s="94" t="s">
        <v>79</v>
      </c>
      <c r="C4" s="94" t="s">
        <v>84</v>
      </c>
      <c r="D4" s="126" t="s">
        <v>81</v>
      </c>
      <c r="E4" s="126"/>
      <c r="F4" s="126"/>
      <c r="G4" s="126"/>
      <c r="H4" s="126"/>
      <c r="I4" s="126"/>
      <c r="J4" s="126"/>
      <c r="K4" s="94" t="s">
        <v>85</v>
      </c>
      <c r="L4" s="126" t="s">
        <v>81</v>
      </c>
      <c r="M4" s="126"/>
      <c r="N4" s="126"/>
      <c r="O4" s="126"/>
      <c r="P4" s="126"/>
      <c r="Q4" s="126"/>
      <c r="R4" s="126"/>
    </row>
    <row r="5" spans="1:21" ht="88.5" customHeight="1" x14ac:dyDescent="0.25">
      <c r="A5" s="88"/>
      <c r="B5" s="94"/>
      <c r="C5" s="94"/>
      <c r="D5" s="66" t="s">
        <v>23</v>
      </c>
      <c r="E5" s="67" t="s">
        <v>25</v>
      </c>
      <c r="F5" s="66" t="s">
        <v>22</v>
      </c>
      <c r="G5" s="66" t="s">
        <v>24</v>
      </c>
      <c r="H5" s="67" t="s">
        <v>21</v>
      </c>
      <c r="I5" s="66" t="s">
        <v>64</v>
      </c>
      <c r="J5" s="66" t="s">
        <v>63</v>
      </c>
      <c r="K5" s="94"/>
      <c r="L5" s="66" t="s">
        <v>23</v>
      </c>
      <c r="M5" s="67" t="s">
        <v>25</v>
      </c>
      <c r="N5" s="66" t="s">
        <v>22</v>
      </c>
      <c r="O5" s="66" t="s">
        <v>24</v>
      </c>
      <c r="P5" s="67" t="s">
        <v>21</v>
      </c>
      <c r="Q5" s="66" t="s">
        <v>64</v>
      </c>
      <c r="R5" s="66" t="s">
        <v>63</v>
      </c>
    </row>
    <row r="6" spans="1:21" ht="15.75" customHeight="1" x14ac:dyDescent="0.25">
      <c r="A6" s="30"/>
      <c r="B6" s="30" t="s">
        <v>3</v>
      </c>
      <c r="C6" s="68">
        <v>1</v>
      </c>
      <c r="D6" s="6">
        <v>2</v>
      </c>
      <c r="E6" s="68">
        <v>3</v>
      </c>
      <c r="F6" s="6">
        <v>4</v>
      </c>
      <c r="G6" s="68">
        <v>5</v>
      </c>
      <c r="H6" s="6">
        <v>6</v>
      </c>
      <c r="I6" s="68">
        <v>7</v>
      </c>
      <c r="J6" s="6">
        <v>8</v>
      </c>
      <c r="K6" s="68">
        <v>9</v>
      </c>
      <c r="L6" s="6">
        <v>10</v>
      </c>
      <c r="M6" s="68">
        <v>11</v>
      </c>
      <c r="N6" s="6">
        <v>12</v>
      </c>
      <c r="O6" s="68">
        <v>13</v>
      </c>
      <c r="P6" s="6">
        <v>14</v>
      </c>
      <c r="Q6" s="68">
        <v>15</v>
      </c>
      <c r="R6" s="6">
        <v>16</v>
      </c>
    </row>
    <row r="7" spans="1:21" x14ac:dyDescent="0.25">
      <c r="A7" s="7"/>
      <c r="B7" s="8" t="s">
        <v>6</v>
      </c>
      <c r="C7" s="69">
        <v>107193857</v>
      </c>
      <c r="D7" s="69">
        <v>2892538</v>
      </c>
      <c r="E7" s="69">
        <v>0</v>
      </c>
      <c r="F7" s="69">
        <v>308839</v>
      </c>
      <c r="G7" s="69">
        <v>28698</v>
      </c>
      <c r="H7" s="69">
        <v>5326489</v>
      </c>
      <c r="I7" s="69">
        <v>40106472</v>
      </c>
      <c r="J7" s="69">
        <v>58530821</v>
      </c>
      <c r="K7" s="69">
        <v>815356258</v>
      </c>
      <c r="L7" s="69">
        <v>556754004</v>
      </c>
      <c r="M7" s="69">
        <v>470907</v>
      </c>
      <c r="N7" s="69">
        <v>3851938</v>
      </c>
      <c r="O7" s="69">
        <v>785486</v>
      </c>
      <c r="P7" s="69">
        <v>183256821</v>
      </c>
      <c r="Q7" s="69">
        <v>39571442</v>
      </c>
      <c r="R7" s="69">
        <v>30665660</v>
      </c>
    </row>
    <row r="8" spans="1:21" x14ac:dyDescent="0.25">
      <c r="A8" s="70" t="s">
        <v>0</v>
      </c>
      <c r="B8" s="71" t="s">
        <v>312</v>
      </c>
      <c r="C8" s="72">
        <v>6552406</v>
      </c>
      <c r="D8" s="10">
        <v>393416</v>
      </c>
      <c r="E8" s="13">
        <v>0</v>
      </c>
      <c r="F8" s="14">
        <v>0</v>
      </c>
      <c r="G8" s="10">
        <v>0</v>
      </c>
      <c r="H8" s="10">
        <v>123900</v>
      </c>
      <c r="I8" s="14">
        <v>194508</v>
      </c>
      <c r="J8" s="10">
        <v>5840582</v>
      </c>
      <c r="K8" s="10">
        <v>58989182</v>
      </c>
      <c r="L8" s="10">
        <v>5364917</v>
      </c>
      <c r="M8" s="10">
        <v>0</v>
      </c>
      <c r="N8" s="10">
        <v>174000</v>
      </c>
      <c r="O8" s="10">
        <v>0</v>
      </c>
      <c r="P8" s="10">
        <v>192006</v>
      </c>
      <c r="Q8" s="10">
        <v>39351626</v>
      </c>
      <c r="R8" s="10">
        <v>13906633</v>
      </c>
    </row>
    <row r="9" spans="1:21" x14ac:dyDescent="0.25">
      <c r="A9" s="70" t="s">
        <v>1</v>
      </c>
      <c r="B9" s="71" t="s">
        <v>313</v>
      </c>
      <c r="C9" s="72">
        <v>100641451</v>
      </c>
      <c r="D9" s="10">
        <v>2499122</v>
      </c>
      <c r="E9" s="10">
        <v>0</v>
      </c>
      <c r="F9" s="10">
        <v>308839</v>
      </c>
      <c r="G9" s="10">
        <v>28698</v>
      </c>
      <c r="H9" s="10">
        <v>5202589</v>
      </c>
      <c r="I9" s="10">
        <v>39911964</v>
      </c>
      <c r="J9" s="10">
        <v>52690239</v>
      </c>
      <c r="K9" s="10">
        <v>756367076</v>
      </c>
      <c r="L9" s="10">
        <v>551389087</v>
      </c>
      <c r="M9" s="10">
        <v>470907</v>
      </c>
      <c r="N9" s="10">
        <v>3677938</v>
      </c>
      <c r="O9" s="10">
        <v>785486</v>
      </c>
      <c r="P9" s="10">
        <v>183064815</v>
      </c>
      <c r="Q9" s="10">
        <v>219816</v>
      </c>
      <c r="R9" s="10">
        <v>16759027</v>
      </c>
    </row>
    <row r="10" spans="1:21" x14ac:dyDescent="0.25">
      <c r="A10" s="73">
        <v>1</v>
      </c>
      <c r="B10" s="74" t="s">
        <v>243</v>
      </c>
      <c r="C10" s="72">
        <v>5601006</v>
      </c>
      <c r="D10" s="10">
        <v>1167803</v>
      </c>
      <c r="E10" s="13">
        <v>0</v>
      </c>
      <c r="F10" s="14">
        <v>38989</v>
      </c>
      <c r="G10" s="10">
        <v>28698</v>
      </c>
      <c r="H10" s="10">
        <v>598478</v>
      </c>
      <c r="I10" s="14">
        <v>66366</v>
      </c>
      <c r="J10" s="10">
        <v>3700672</v>
      </c>
      <c r="K10" s="10">
        <v>55118245</v>
      </c>
      <c r="L10" s="10">
        <v>42538234</v>
      </c>
      <c r="M10" s="10">
        <v>470907</v>
      </c>
      <c r="N10" s="10">
        <v>202850</v>
      </c>
      <c r="O10" s="10">
        <v>708197</v>
      </c>
      <c r="P10" s="10">
        <v>10674824</v>
      </c>
      <c r="Q10" s="10">
        <v>0</v>
      </c>
      <c r="R10" s="10">
        <v>523233</v>
      </c>
    </row>
    <row r="11" spans="1:21" x14ac:dyDescent="0.25">
      <c r="A11" s="73">
        <v>2</v>
      </c>
      <c r="B11" s="74" t="s">
        <v>244</v>
      </c>
      <c r="C11" s="72">
        <v>11465018</v>
      </c>
      <c r="D11" s="10">
        <v>359501</v>
      </c>
      <c r="E11" s="13">
        <v>0</v>
      </c>
      <c r="F11" s="14">
        <v>11926</v>
      </c>
      <c r="G11" s="10">
        <v>0</v>
      </c>
      <c r="H11" s="10">
        <v>286882</v>
      </c>
      <c r="I11" s="14">
        <v>0</v>
      </c>
      <c r="J11" s="10">
        <v>10806709</v>
      </c>
      <c r="K11" s="10">
        <v>22690746</v>
      </c>
      <c r="L11" s="10">
        <v>8679664</v>
      </c>
      <c r="M11" s="10">
        <v>0</v>
      </c>
      <c r="N11" s="10">
        <v>674242</v>
      </c>
      <c r="O11" s="10">
        <v>0</v>
      </c>
      <c r="P11" s="10">
        <v>10484914</v>
      </c>
      <c r="Q11" s="10">
        <v>0</v>
      </c>
      <c r="R11" s="10">
        <v>2851926</v>
      </c>
    </row>
    <row r="12" spans="1:21" x14ac:dyDescent="0.25">
      <c r="A12" s="73">
        <v>3</v>
      </c>
      <c r="B12" s="74" t="s">
        <v>245</v>
      </c>
      <c r="C12" s="72">
        <v>5382535</v>
      </c>
      <c r="D12" s="10">
        <v>0</v>
      </c>
      <c r="E12" s="13">
        <v>0</v>
      </c>
      <c r="F12" s="14">
        <v>36443</v>
      </c>
      <c r="G12" s="10">
        <v>0</v>
      </c>
      <c r="H12" s="10">
        <v>472153</v>
      </c>
      <c r="I12" s="14">
        <v>192057</v>
      </c>
      <c r="J12" s="10">
        <v>4681882</v>
      </c>
      <c r="K12" s="10">
        <v>15329068</v>
      </c>
      <c r="L12" s="10">
        <v>6142938</v>
      </c>
      <c r="M12" s="10">
        <v>0</v>
      </c>
      <c r="N12" s="10">
        <v>224535</v>
      </c>
      <c r="O12" s="10">
        <v>38400</v>
      </c>
      <c r="P12" s="10">
        <v>8152337</v>
      </c>
      <c r="Q12" s="10">
        <v>0</v>
      </c>
      <c r="R12" s="10">
        <v>770858</v>
      </c>
    </row>
    <row r="13" spans="1:21" x14ac:dyDescent="0.25">
      <c r="A13" s="73">
        <v>4</v>
      </c>
      <c r="B13" s="74" t="s">
        <v>246</v>
      </c>
      <c r="C13" s="72">
        <v>8870886</v>
      </c>
      <c r="D13" s="10">
        <v>129577</v>
      </c>
      <c r="E13" s="13">
        <v>0</v>
      </c>
      <c r="F13" s="14">
        <v>172742</v>
      </c>
      <c r="G13" s="10">
        <v>0</v>
      </c>
      <c r="H13" s="10">
        <v>871287</v>
      </c>
      <c r="I13" s="14">
        <v>0</v>
      </c>
      <c r="J13" s="10">
        <v>7697280</v>
      </c>
      <c r="K13" s="10">
        <v>183699088</v>
      </c>
      <c r="L13" s="10">
        <v>95887248</v>
      </c>
      <c r="M13" s="10">
        <v>0</v>
      </c>
      <c r="N13" s="10">
        <v>224793</v>
      </c>
      <c r="O13" s="10">
        <v>0</v>
      </c>
      <c r="P13" s="10">
        <v>86037647</v>
      </c>
      <c r="Q13" s="10">
        <v>0</v>
      </c>
      <c r="R13" s="10">
        <v>1549400</v>
      </c>
    </row>
    <row r="14" spans="1:21" x14ac:dyDescent="0.25">
      <c r="A14" s="73">
        <v>5</v>
      </c>
      <c r="B14" s="74" t="s">
        <v>247</v>
      </c>
      <c r="C14" s="72">
        <v>2040807</v>
      </c>
      <c r="D14" s="10">
        <v>24630</v>
      </c>
      <c r="E14" s="13">
        <v>0</v>
      </c>
      <c r="F14" s="14">
        <v>0</v>
      </c>
      <c r="G14" s="10">
        <v>0</v>
      </c>
      <c r="H14" s="10">
        <v>350091</v>
      </c>
      <c r="I14" s="14">
        <v>716300</v>
      </c>
      <c r="J14" s="10">
        <v>949786</v>
      </c>
      <c r="K14" s="10">
        <v>4835728</v>
      </c>
      <c r="L14" s="10">
        <v>77857</v>
      </c>
      <c r="M14" s="10">
        <v>0</v>
      </c>
      <c r="N14" s="10">
        <v>457752</v>
      </c>
      <c r="O14" s="10">
        <v>0</v>
      </c>
      <c r="P14" s="10">
        <v>2767122</v>
      </c>
      <c r="Q14" s="10">
        <v>0</v>
      </c>
      <c r="R14" s="10">
        <v>1532997</v>
      </c>
    </row>
    <row r="15" spans="1:21" x14ac:dyDescent="0.25">
      <c r="A15" s="73">
        <v>6</v>
      </c>
      <c r="B15" s="74" t="s">
        <v>248</v>
      </c>
      <c r="C15" s="72">
        <v>5822158</v>
      </c>
      <c r="D15" s="10">
        <v>502004</v>
      </c>
      <c r="E15" s="13">
        <v>0</v>
      </c>
      <c r="F15" s="14">
        <v>3129</v>
      </c>
      <c r="G15" s="10">
        <v>0</v>
      </c>
      <c r="H15" s="10">
        <v>883946</v>
      </c>
      <c r="I15" s="14">
        <v>864397</v>
      </c>
      <c r="J15" s="10">
        <v>3568682</v>
      </c>
      <c r="K15" s="10">
        <v>138899421</v>
      </c>
      <c r="L15" s="10">
        <v>114806417</v>
      </c>
      <c r="M15" s="10">
        <v>0</v>
      </c>
      <c r="N15" s="10">
        <v>271700</v>
      </c>
      <c r="O15" s="10">
        <v>0</v>
      </c>
      <c r="P15" s="10">
        <v>23221652</v>
      </c>
      <c r="Q15" s="10">
        <v>0</v>
      </c>
      <c r="R15" s="10">
        <v>599652</v>
      </c>
    </row>
    <row r="16" spans="1:21" x14ac:dyDescent="0.25">
      <c r="A16" s="73">
        <v>7</v>
      </c>
      <c r="B16" s="74" t="s">
        <v>249</v>
      </c>
      <c r="C16" s="72">
        <v>1438345</v>
      </c>
      <c r="D16" s="10">
        <v>0</v>
      </c>
      <c r="E16" s="13">
        <v>0</v>
      </c>
      <c r="F16" s="14">
        <v>11023</v>
      </c>
      <c r="G16" s="10">
        <v>0</v>
      </c>
      <c r="H16" s="10">
        <v>470542</v>
      </c>
      <c r="I16" s="14">
        <v>0</v>
      </c>
      <c r="J16" s="10">
        <v>956780</v>
      </c>
      <c r="K16" s="10">
        <v>9278592</v>
      </c>
      <c r="L16" s="10">
        <v>946708</v>
      </c>
      <c r="M16" s="10">
        <v>0</v>
      </c>
      <c r="N16" s="10">
        <v>708600</v>
      </c>
      <c r="O16" s="10">
        <v>0</v>
      </c>
      <c r="P16" s="10">
        <v>6884531</v>
      </c>
      <c r="Q16" s="10">
        <v>0</v>
      </c>
      <c r="R16" s="10">
        <v>738753</v>
      </c>
    </row>
    <row r="17" spans="1:18" x14ac:dyDescent="0.25">
      <c r="A17" s="73">
        <v>8</v>
      </c>
      <c r="B17" s="74" t="s">
        <v>250</v>
      </c>
      <c r="C17" s="72">
        <v>2521329</v>
      </c>
      <c r="D17" s="10">
        <v>7289</v>
      </c>
      <c r="E17" s="13">
        <v>0</v>
      </c>
      <c r="F17" s="14">
        <v>9002</v>
      </c>
      <c r="G17" s="10">
        <v>0</v>
      </c>
      <c r="H17" s="10">
        <v>238248</v>
      </c>
      <c r="I17" s="14">
        <v>0</v>
      </c>
      <c r="J17" s="10">
        <v>2266790</v>
      </c>
      <c r="K17" s="10">
        <v>65720793</v>
      </c>
      <c r="L17" s="10">
        <v>57212743</v>
      </c>
      <c r="M17" s="10">
        <v>0</v>
      </c>
      <c r="N17" s="10">
        <v>355850</v>
      </c>
      <c r="O17" s="10">
        <v>38889</v>
      </c>
      <c r="P17" s="10">
        <v>5211589</v>
      </c>
      <c r="Q17" s="10">
        <v>0</v>
      </c>
      <c r="R17" s="10">
        <v>2901722</v>
      </c>
    </row>
    <row r="18" spans="1:18" x14ac:dyDescent="0.25">
      <c r="A18" s="73">
        <v>9</v>
      </c>
      <c r="B18" s="74" t="s">
        <v>251</v>
      </c>
      <c r="C18" s="72">
        <v>52583889</v>
      </c>
      <c r="D18" s="10">
        <v>208848</v>
      </c>
      <c r="E18" s="13">
        <v>0</v>
      </c>
      <c r="F18" s="14">
        <v>22540</v>
      </c>
      <c r="G18" s="10">
        <v>0</v>
      </c>
      <c r="H18" s="10">
        <v>687587</v>
      </c>
      <c r="I18" s="14">
        <v>37906693</v>
      </c>
      <c r="J18" s="10">
        <v>13758221</v>
      </c>
      <c r="K18" s="10">
        <v>230178783</v>
      </c>
      <c r="L18" s="10">
        <v>215143497</v>
      </c>
      <c r="M18" s="10">
        <v>0</v>
      </c>
      <c r="N18" s="10">
        <v>120078</v>
      </c>
      <c r="O18" s="10">
        <v>0</v>
      </c>
      <c r="P18" s="10">
        <v>13712558</v>
      </c>
      <c r="Q18" s="10">
        <v>0</v>
      </c>
      <c r="R18" s="10">
        <v>1202650</v>
      </c>
    </row>
    <row r="19" spans="1:18" x14ac:dyDescent="0.25">
      <c r="A19" s="73">
        <v>10</v>
      </c>
      <c r="B19" s="74" t="s">
        <v>252</v>
      </c>
      <c r="C19" s="72">
        <v>823298</v>
      </c>
      <c r="D19" s="10">
        <v>20174</v>
      </c>
      <c r="E19" s="13">
        <v>0</v>
      </c>
      <c r="F19" s="14">
        <v>0</v>
      </c>
      <c r="G19" s="10">
        <v>0</v>
      </c>
      <c r="H19" s="10">
        <v>114171</v>
      </c>
      <c r="I19" s="14">
        <v>0</v>
      </c>
      <c r="J19" s="10">
        <v>688953</v>
      </c>
      <c r="K19" s="10">
        <v>7813906</v>
      </c>
      <c r="L19" s="10">
        <v>3425564</v>
      </c>
      <c r="M19" s="10">
        <v>0</v>
      </c>
      <c r="N19" s="10">
        <v>67488</v>
      </c>
      <c r="O19" s="10">
        <v>0</v>
      </c>
      <c r="P19" s="10">
        <v>3259827</v>
      </c>
      <c r="Q19" s="10">
        <v>0</v>
      </c>
      <c r="R19" s="10">
        <v>1061027</v>
      </c>
    </row>
    <row r="20" spans="1:18" x14ac:dyDescent="0.25">
      <c r="A20" s="73">
        <v>11</v>
      </c>
      <c r="B20" s="74" t="s">
        <v>253</v>
      </c>
      <c r="C20" s="72">
        <v>284440</v>
      </c>
      <c r="D20" s="10">
        <v>0</v>
      </c>
      <c r="E20" s="13">
        <v>0</v>
      </c>
      <c r="F20" s="14">
        <v>0</v>
      </c>
      <c r="G20" s="10">
        <v>0</v>
      </c>
      <c r="H20" s="10">
        <v>0</v>
      </c>
      <c r="I20" s="14">
        <v>0</v>
      </c>
      <c r="J20" s="10">
        <v>284440</v>
      </c>
      <c r="K20" s="10">
        <v>163500</v>
      </c>
      <c r="L20" s="10">
        <v>0</v>
      </c>
      <c r="M20" s="10">
        <v>0</v>
      </c>
      <c r="N20" s="10">
        <v>0</v>
      </c>
      <c r="O20" s="10">
        <v>0</v>
      </c>
      <c r="P20" s="10">
        <v>130000</v>
      </c>
      <c r="Q20" s="10">
        <v>0</v>
      </c>
      <c r="R20" s="10">
        <v>33500</v>
      </c>
    </row>
    <row r="21" spans="1:18" x14ac:dyDescent="0.25">
      <c r="A21" s="73">
        <v>12</v>
      </c>
      <c r="B21" s="74" t="s">
        <v>254</v>
      </c>
      <c r="C21" s="72">
        <v>2118664</v>
      </c>
      <c r="D21" s="10">
        <v>79296</v>
      </c>
      <c r="E21" s="13">
        <v>0</v>
      </c>
      <c r="F21" s="14">
        <v>3045</v>
      </c>
      <c r="G21" s="10">
        <v>0</v>
      </c>
      <c r="H21" s="10">
        <v>222954</v>
      </c>
      <c r="I21" s="14">
        <v>147401</v>
      </c>
      <c r="J21" s="10">
        <v>1665968</v>
      </c>
      <c r="K21" s="10">
        <v>19989852</v>
      </c>
      <c r="L21" s="10">
        <v>4545056</v>
      </c>
      <c r="M21" s="10">
        <v>0</v>
      </c>
      <c r="N21" s="10">
        <v>354050</v>
      </c>
      <c r="O21" s="10">
        <v>0</v>
      </c>
      <c r="P21" s="10">
        <v>11924958</v>
      </c>
      <c r="Q21" s="10">
        <v>219816</v>
      </c>
      <c r="R21" s="10">
        <v>2945972</v>
      </c>
    </row>
    <row r="22" spans="1:18" x14ac:dyDescent="0.25">
      <c r="A22" s="73">
        <v>13</v>
      </c>
      <c r="B22" s="74" t="s">
        <v>255</v>
      </c>
      <c r="C22" s="72">
        <v>1689076</v>
      </c>
      <c r="D22" s="10">
        <v>0</v>
      </c>
      <c r="E22" s="13">
        <v>0</v>
      </c>
      <c r="F22" s="14">
        <v>0</v>
      </c>
      <c r="G22" s="10">
        <v>0</v>
      </c>
      <c r="H22" s="10">
        <v>6250</v>
      </c>
      <c r="I22" s="14">
        <v>18750</v>
      </c>
      <c r="J22" s="10">
        <v>1664076</v>
      </c>
      <c r="K22" s="10">
        <v>2649354</v>
      </c>
      <c r="L22" s="10">
        <v>1983161</v>
      </c>
      <c r="M22" s="10">
        <v>0</v>
      </c>
      <c r="N22" s="10">
        <v>16000</v>
      </c>
      <c r="O22" s="10">
        <v>0</v>
      </c>
      <c r="P22" s="10">
        <v>602856</v>
      </c>
      <c r="Q22" s="10">
        <v>0</v>
      </c>
      <c r="R22" s="10">
        <v>47337</v>
      </c>
    </row>
  </sheetData>
  <sheetProtection formatCells="0" formatColumns="0" formatRows="0" insertColumns="0" insertRows="0"/>
  <mergeCells count="10">
    <mergeCell ref="A1:R1"/>
    <mergeCell ref="A2:R2"/>
    <mergeCell ref="O3:R3"/>
    <mergeCell ref="A4:A5"/>
    <mergeCell ref="B4:B5"/>
    <mergeCell ref="C4:C5"/>
    <mergeCell ref="D4:J4"/>
    <mergeCell ref="K4:K5"/>
    <mergeCell ref="L4:R4"/>
    <mergeCell ref="C3:J3"/>
  </mergeCells>
  <pageMargins left="0.4" right="0.36" top="0.45" bottom="0.49" header="0.31496062992125984" footer="0.31496062992125984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6533C2-B572-4FC6-A925-D4AF85EF53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9100B85-D319-4C03-B929-AF96AC6D3C95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11B8C60-BEDB-4B3A-9781-FB207F0A88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TT</vt:lpstr>
      <vt:lpstr>04</vt:lpstr>
      <vt:lpstr>05</vt:lpstr>
      <vt:lpstr>PLViecChuaDieuKien</vt:lpstr>
      <vt:lpstr>PLTienChuaDieuKien</vt:lpstr>
      <vt:lpstr>'04'!Print_Area</vt:lpstr>
      <vt:lpstr>'05'!Print_Area</vt:lpstr>
      <vt:lpstr>TT!Print_Area</vt:lpstr>
      <vt:lpstr>PLTienChuaDieuKien!Print_Titles</vt:lpstr>
      <vt:lpstr>PLViecChuaDieuKien!Print_Titles</vt:lpstr>
    </vt:vector>
  </TitlesOfParts>
  <Company>456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USER</cp:lastModifiedBy>
  <cp:lastPrinted>2026-05-04T10:46:24Z</cp:lastPrinted>
  <dcterms:created xsi:type="dcterms:W3CDTF">2004-03-07T02:36:29Z</dcterms:created>
  <dcterms:modified xsi:type="dcterms:W3CDTF">2026-05-05T11:05:41Z</dcterms:modified>
</cp:coreProperties>
</file>